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icfonline.sharepoint.com/sites/ihd-dhs/SPA/SPA Revision/25 POSTPILOT stuff/000 For website/"/>
    </mc:Choice>
  </mc:AlternateContent>
  <xr:revisionPtr revIDLastSave="349" documentId="8_{A07B4DF1-C8A1-4321-815E-6B560288B418}" xr6:coauthVersionLast="47" xr6:coauthVersionMax="47" xr10:uidLastSave="{0EC8DC33-7893-4F2E-8BB1-095C18954EA5}"/>
  <bookViews>
    <workbookView xWindow="-12840" yWindow="-16350" windowWidth="29040" windowHeight="15720" tabRatio="754" xr2:uid="{00000000-000D-0000-FFFF-FFFF00000000}"/>
  </bookViews>
  <sheets>
    <sheet name="COVER" sheetId="6" r:id="rId1"/>
    <sheet name="ANC Observ." sheetId="7" r:id="rId2"/>
    <sheet name="FOOTNOTES" sheetId="8" r:id="rId3"/>
    <sheet name="Translations" sheetId="9" r:id="rId4"/>
  </sheets>
  <definedNames>
    <definedName name="Language_Options">Translations!$1:$1</definedName>
    <definedName name="Language_Selected">COVER!$T$61</definedName>
    <definedName name="Language_Translations">Translations!$1:$1048576</definedName>
    <definedName name="_xlnm.Print_Area" localSheetId="1">'ANC Observ.'!$A$1:$AP$644</definedName>
    <definedName name="_xlnm.Print_Area" localSheetId="0">COVER!$A$1:$BK$72</definedName>
    <definedName name="_xlnm.Print_Area" localSheetId="2">FOOTNOTES!$A$1:$I$9</definedName>
    <definedName name="_xlnm.Print_Titles" localSheetId="1">'ANC Observ.'!$109:$110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6" l="1"/>
  <c r="M58" i="6"/>
  <c r="AZ4" i="6"/>
  <c r="BA4" i="6"/>
  <c r="E484" i="7"/>
  <c r="E332" i="7"/>
  <c r="E161" i="7"/>
  <c r="E448" i="7"/>
  <c r="E132" i="7"/>
  <c r="E185" i="7"/>
  <c r="E595" i="7"/>
  <c r="E241" i="7"/>
  <c r="E404" i="7"/>
  <c r="E513" i="7"/>
  <c r="E364" i="7"/>
  <c r="E158" i="7"/>
  <c r="E342" i="7"/>
  <c r="E135" i="7"/>
  <c r="E555" i="7"/>
  <c r="E564" i="7"/>
  <c r="E500" i="7"/>
  <c r="E284" i="7"/>
  <c r="E326" i="7"/>
  <c r="E370" i="7"/>
  <c r="E510" i="7"/>
  <c r="E290" i="7"/>
  <c r="E386" i="7"/>
  <c r="E281" i="7"/>
  <c r="E414" i="7"/>
  <c r="E209" i="7"/>
  <c r="E468" i="7"/>
  <c r="E367" i="7"/>
  <c r="E278" i="7"/>
  <c r="E348" i="7"/>
  <c r="E430" i="7"/>
  <c r="E420" i="7"/>
  <c r="E444" i="7"/>
  <c r="E182" i="7"/>
  <c r="E382" i="7"/>
  <c r="E543" i="7"/>
  <c r="E212" i="7"/>
  <c r="E389" i="7"/>
  <c r="E227" i="7"/>
  <c r="E260" i="7"/>
  <c r="E171" i="7"/>
  <c r="E540" i="7"/>
  <c r="E530" i="7"/>
  <c r="E392" i="7"/>
  <c r="E620" i="7"/>
  <c r="E354" i="7"/>
  <c r="E221" i="7"/>
  <c r="E451" i="7"/>
  <c r="E586" i="7"/>
  <c r="E129" i="7"/>
  <c r="E165" i="7"/>
  <c r="E198" i="7"/>
  <c r="E457" i="7"/>
  <c r="E336" i="7"/>
  <c r="E339" i="7"/>
  <c r="E99" i="7"/>
  <c r="E478" i="7"/>
  <c r="E395" i="7"/>
  <c r="E615" i="7"/>
  <c r="E192" i="7"/>
  <c r="E408" i="7"/>
  <c r="E275" i="7"/>
  <c r="E345" i="7"/>
  <c r="E297" i="7"/>
  <c r="E123" i="7"/>
  <c r="E320" i="7"/>
  <c r="E373" i="7"/>
  <c r="E168" i="7"/>
  <c r="E105" i="7"/>
  <c r="E625" i="7"/>
  <c r="E434" i="7"/>
  <c r="E491" i="7"/>
  <c r="E471" i="7"/>
  <c r="E177" i="7"/>
  <c r="E215" i="7"/>
  <c r="E461" i="7"/>
  <c r="E233" i="7"/>
  <c r="E558" i="7"/>
  <c r="E488" i="7"/>
  <c r="E206" i="7"/>
  <c r="E155" i="7"/>
  <c r="E426" i="7"/>
  <c r="E188" i="7"/>
  <c r="E218" i="7"/>
  <c r="E522" i="7"/>
  <c r="E238" i="7"/>
  <c r="E600" i="7"/>
  <c r="E351" i="7"/>
  <c r="E314" i="7"/>
  <c r="E17" i="7"/>
  <c r="E577" i="7"/>
  <c r="E224" i="7"/>
  <c r="E438" i="7"/>
  <c r="E257" i="7"/>
  <c r="E417" i="7"/>
  <c r="E174" i="7"/>
  <c r="E411" i="7"/>
  <c r="E272" i="7"/>
  <c r="E567" i="7"/>
  <c r="E360" i="7"/>
  <c r="E441" i="7"/>
  <c r="E494" i="7"/>
  <c r="E303" i="7"/>
  <c r="E398" i="7"/>
  <c r="E506" i="7"/>
  <c r="E549" i="7"/>
  <c r="E475" i="7"/>
  <c r="E64" i="7"/>
  <c r="E464" i="7"/>
  <c r="E533" i="7"/>
  <c r="E610" i="7"/>
  <c r="E311" i="7"/>
  <c r="E119" i="7"/>
  <c r="E152" i="7"/>
  <c r="E266" i="7"/>
  <c r="E149" i="7"/>
  <c r="E263" i="7"/>
  <c r="E145" i="7"/>
  <c r="E138" i="7"/>
  <c r="E323" i="7"/>
  <c r="E519" i="7"/>
  <c r="E561" i="7"/>
  <c r="E269" i="7"/>
  <c r="E546" i="7"/>
  <c r="E317" i="7"/>
  <c r="E497" i="7"/>
  <c r="E126" i="7"/>
  <c r="E376" i="7"/>
  <c r="E552" i="7"/>
  <c r="E516" i="7"/>
  <c r="E537" i="7"/>
  <c r="E294" i="7"/>
  <c r="E287" i="7"/>
  <c r="E230" i="7"/>
</calcChain>
</file>

<file path=xl/sharedStrings.xml><?xml version="1.0" encoding="utf-8"?>
<sst xmlns="http://schemas.openxmlformats.org/spreadsheetml/2006/main" count="828" uniqueCount="407">
  <si>
    <t>[NAME OF COUNTRY]</t>
  </si>
  <si>
    <t>FORMATTING DATE:</t>
  </si>
  <si>
    <t>[NAME OF ORGANIZATION]</t>
  </si>
  <si>
    <t xml:space="preserve">THE DHS PROGRAM SERVICE PROVISION ASSESSMENT </t>
  </si>
  <si>
    <t>OBSERVATION OF ANTENATAL CARE CONSULTATION</t>
  </si>
  <si>
    <t>FACILITY IDENTIFICATION</t>
  </si>
  <si>
    <t>O</t>
  </si>
  <si>
    <t>A</t>
  </si>
  <si>
    <t>N</t>
  </si>
  <si>
    <t>QTYPE</t>
  </si>
  <si>
    <t>FACILITY NUMBER</t>
  </si>
  <si>
    <t>. . . . . . . . . . . . . . . . . . . . . . . . . . . . . . . . . . . . . . . . . . . . . . . . . . . . . . . . . . . . . . . . . . .</t>
  </si>
  <si>
    <t>PROVIDER SERIAL NUMBER [FROM STAFF LISTING FORM]</t>
  </si>
  <si>
    <t>. . . . . . . . . . . . . . . . . . . . . . . . . . . . . . . . . . . . . . . . . . . . . . .</t>
  </si>
  <si>
    <t>CLIENT CODE [FROM CLIENT LISTING FORM]</t>
  </si>
  <si>
    <t>. . . . . . . . . . . . . . . . . . . . . . . . . . . . . . . . . . . . . . . . . . . . . . . . . . . . . .</t>
  </si>
  <si>
    <t>PROVIDER INFORMATION</t>
  </si>
  <si>
    <t>PROVIDER QUALIFICATION CATEGORY:</t>
  </si>
  <si>
    <t>PROVIDER TYPE 1</t>
  </si>
  <si>
    <t xml:space="preserve">. </t>
  </si>
  <si>
    <t>01</t>
  </si>
  <si>
    <t>PROVIDER TYPE 2</t>
  </si>
  <si>
    <t>02</t>
  </si>
  <si>
    <t>PROVIDER CATEGORY</t>
  </si>
  <si>
    <t>PROVIDER TYPE 3</t>
  </si>
  <si>
    <t>03</t>
  </si>
  <si>
    <t>PROVIDER TYPE 4</t>
  </si>
  <si>
    <t>04</t>
  </si>
  <si>
    <t>PROVIDER TYPE 5</t>
  </si>
  <si>
    <t>05</t>
  </si>
  <si>
    <t>PROVIDER TYPE 6</t>
  </si>
  <si>
    <t>06</t>
  </si>
  <si>
    <t>PROVIDER TYPE 7</t>
  </si>
  <si>
    <t>07</t>
  </si>
  <si>
    <t>PROVIDER TYPE 8</t>
  </si>
  <si>
    <t>08</t>
  </si>
  <si>
    <t>PROVIDER TYPE 9</t>
  </si>
  <si>
    <t>09</t>
  </si>
  <si>
    <t>SEX OF PROVIDER</t>
  </si>
  <si>
    <t>OTHER TYPE</t>
  </si>
  <si>
    <t>96</t>
  </si>
  <si>
    <t>(1 = MALE; 2 = FEMALE)</t>
  </si>
  <si>
    <t>INFORMATION ABOUT OBSERVATION</t>
  </si>
  <si>
    <t>DATE</t>
  </si>
  <si>
    <t>. . . . . .. . . . . . . . . . . . . . . . . . . . . . . . . . . . . .</t>
  </si>
  <si>
    <t>DAY</t>
  </si>
  <si>
    <t>INTERVIEWER'S NAME:</t>
  </si>
  <si>
    <t>MONTH</t>
  </si>
  <si>
    <t>YEAR</t>
  </si>
  <si>
    <t>OBSERVER'S NUMBER</t>
  </si>
  <si>
    <t xml:space="preserve">. . . . . . </t>
  </si>
  <si>
    <t>LANGUAGE OF</t>
  </si>
  <si>
    <t>TRANSLATOR</t>
  </si>
  <si>
    <t>QUESTIONNAIRE**</t>
  </si>
  <si>
    <t>INTERVIEW**</t>
  </si>
  <si>
    <t xml:space="preserve"> USED</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</si>
  <si>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</si>
  <si>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</si>
  <si>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</si>
  <si>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</si>
  <si>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</si>
  <si>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</si>
  <si>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</si>
  <si>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</si>
  <si>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</si>
  <si>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</si>
  <si>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</si>
  <si>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</si>
  <si>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</si>
  <si>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BEFORE OBSERVING THE CONSULTATION, OBTAIN PERMISSION FROM BOTH THE SERVICE PROVIDER AND THE CLIENT.  MAKE SURE THAT THE PROVIDER KNOWS THAT YOU ARE NOT THERE TO EVALUATE HIM OR HER, AND THAT YOU ARE NOT AN “EXPERT” TO BE CONSULTED DURING THE SESSION.</t>
  </si>
  <si>
    <t>PC</t>
  </si>
  <si>
    <t>INTRODUCTION AND PROVIDER CONSENT</t>
  </si>
  <si>
    <t>SIGNATURE OF INTERVIEWER</t>
  </si>
  <si>
    <t>PROVIDER AGREES</t>
  </si>
  <si>
    <t>PROVIDER DOES NOT AGREE</t>
  </si>
  <si>
    <t>TO BE OBSERVED</t>
  </si>
  <si>
    <t>1</t>
  </si>
  <si>
    <t>END</t>
  </si>
  <si>
    <t>CLIENT CONSENT</t>
  </si>
  <si>
    <t xml:space="preserve">READ THE FOLLOWING CONSENT STATEMENT TO THE CLIENT
</t>
  </si>
  <si>
    <t>CLIENT AGREES</t>
  </si>
  <si>
    <t xml:space="preserve">CLIENT DOES NOT AGREE </t>
  </si>
  <si>
    <t>HOURS</t>
  </si>
  <si>
    <t>MINUTES</t>
  </si>
  <si>
    <t>YES</t>
  </si>
  <si>
    <t>NO</t>
  </si>
  <si>
    <t>2</t>
  </si>
  <si>
    <t>NO.</t>
  </si>
  <si>
    <t>QUESTION / OBSERVATIONS</t>
  </si>
  <si>
    <t>CODING CATEGORIES</t>
  </si>
  <si>
    <t>GO TO</t>
  </si>
  <si>
    <t>FOR EACH OF THE GROUPS THAT FOLLOW, CIRCLE ANY ACTION TAKEN BY THE PROVIDER OR THE CLIENT.  IF NO ACTION IN THE GROUP IS OBSERVED, CIRCLE "Y" FOR EACH GROUP AT THE END OF THE OBSERVATION.</t>
  </si>
  <si>
    <t>CLIENT HISTORY</t>
  </si>
  <si>
    <t>B</t>
  </si>
  <si>
    <t>C</t>
  </si>
  <si>
    <t>D</t>
  </si>
  <si>
    <t>E</t>
  </si>
  <si>
    <t>(FN1)</t>
  </si>
  <si>
    <t>Y</t>
  </si>
  <si>
    <t>COMPLICATIONS OR ADVERSE OUTCOMES OF PRIOR PREGNANCIES</t>
  </si>
  <si>
    <t xml:space="preserve">. . . . . . . . . . . . . . . . . . </t>
  </si>
  <si>
    <t>F</t>
  </si>
  <si>
    <t>G</t>
  </si>
  <si>
    <t>H</t>
  </si>
  <si>
    <t>I</t>
  </si>
  <si>
    <t>10</t>
  </si>
  <si>
    <t>. . . . . . .</t>
  </si>
  <si>
    <t>J</t>
  </si>
  <si>
    <t>11</t>
  </si>
  <si>
    <t>K</t>
  </si>
  <si>
    <t>12</t>
  </si>
  <si>
    <t>L</t>
  </si>
  <si>
    <t>13</t>
  </si>
  <si>
    <t>. . . . . . . . . . . . . . . . . . . . . . .</t>
  </si>
  <si>
    <t>M</t>
  </si>
  <si>
    <t>14</t>
  </si>
  <si>
    <t>POTENTIAL DANGER SIGNS OF CURRENT PREGNANCY</t>
  </si>
  <si>
    <t>(A) PROVIDER ASKED ABOUT OR CLIENT MENTIONED</t>
  </si>
  <si>
    <t>(B) PROVIDER COUNSELLED</t>
  </si>
  <si>
    <t>SEEK CARE AT A FACILITY</t>
  </si>
  <si>
    <t>REFERRAL TO SPECIALIST</t>
  </si>
  <si>
    <t>PROVIDER</t>
  </si>
  <si>
    <t>INITIATION OF MEDICATION</t>
  </si>
  <si>
    <t xml:space="preserve">REEVALUATION/FOLLOW-UP VISIT </t>
  </si>
  <si>
    <t>WITHIN SHORT TIME PERIOD</t>
  </si>
  <si>
    <t xml:space="preserve">OTHER </t>
  </si>
  <si>
    <t>X</t>
  </si>
  <si>
    <t>SPECIFY</t>
  </si>
  <si>
    <t>PROVIDER DID NOT ADVISE</t>
  </si>
  <si>
    <t>PHYSICAL EXAMINATION</t>
  </si>
  <si>
    <t>. . . . . . . . . . . .</t>
  </si>
  <si>
    <t>(A) PROVIDER ASKED</t>
  </si>
  <si>
    <t>(B) PROVIDER PERFORMED</t>
  </si>
  <si>
    <t>(C) PROVIDER REFERRED</t>
  </si>
  <si>
    <t>(D) NO ACTION TAKEN</t>
  </si>
  <si>
    <t>MAINTAINING A HEALTHY PREGNANCY</t>
  </si>
  <si>
    <t>(FN2)</t>
  </si>
  <si>
    <t>IRON/ FOLATE SUPPLEMENTATION</t>
  </si>
  <si>
    <t>MALARIA</t>
  </si>
  <si>
    <t>. . . . . . . . . . . . . . . . .</t>
  </si>
  <si>
    <t>. . . . . . . . . . . . . . . . . . . . . . . . . . . .</t>
  </si>
  <si>
    <t>PREPARATION FOR DELIVERY</t>
  </si>
  <si>
    <t>. . . .</t>
  </si>
  <si>
    <t>NEWBORN AND POSTPARTUM CARE</t>
  </si>
  <si>
    <t>BREASTFEEDING</t>
  </si>
  <si>
    <t>ADDITIONAL PROVIDER ACTIONS</t>
  </si>
  <si>
    <t xml:space="preserve">. . . . </t>
  </si>
  <si>
    <t xml:space="preserve">QUESTIONS TO PROVIDER </t>
  </si>
  <si>
    <t>AFTER THE CONSULTATION, ASK THE PROVIDER THE FOLLOWING QUESTIONS:</t>
  </si>
  <si>
    <t>WEEKS OF PREGNANCY</t>
  </si>
  <si>
    <t>NUMBER OF VISITS</t>
  </si>
  <si>
    <t xml:space="preserve">YES </t>
  </si>
  <si>
    <t xml:space="preserve">NO </t>
  </si>
  <si>
    <t xml:space="preserve">DON’T KNOW </t>
  </si>
  <si>
    <t>8</t>
  </si>
  <si>
    <t>FIRST PREGNANCY</t>
  </si>
  <si>
    <t>NOT FIRST PREGNANCY</t>
  </si>
  <si>
    <t>DON’T KNOW</t>
  </si>
  <si>
    <t>THANK THE SERVICE PROVIDER AND THE CLIENT AND MOVE TO THE NEXT DATA COLLECTION POINT</t>
  </si>
  <si>
    <t>Interviewer's comments:</t>
  </si>
  <si>
    <t>OBSERVATION OF ANTENATAL CARE CONSULTATION: FOOTNOTES</t>
  </si>
  <si>
    <t>(FN1) Only include if this is included in country-specific guidelines</t>
  </si>
  <si>
    <t>LANGUAGE 2</t>
  </si>
  <si>
    <t>LANGUAGE 3</t>
  </si>
  <si>
    <t>LANGUAGE 4</t>
  </si>
  <si>
    <t>LANGUAGE 5</t>
  </si>
  <si>
    <t>LANGUAGE 6</t>
  </si>
  <si>
    <t>Translation Date</t>
  </si>
  <si>
    <t>Language Code</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</si>
  <si>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ANC services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t>
  </si>
  <si>
    <t>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ANC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t>
  </si>
  <si>
    <t>RECORD THE TIME THE OBSERVATION STARTED
USE 24 HOURS FORMAT</t>
  </si>
  <si>
    <t>IS THIS THE FIRST OBSERVATION FOR THIS PROVIDER FOR THIS SERVICE?</t>
  </si>
  <si>
    <t>RECORD WHETHER THE PROVIDER ASKED ABOUT OR THE CLIENT MENTIONED ANY OF THE FOLLOWING FACTS:</t>
  </si>
  <si>
    <t>104-01</t>
  </si>
  <si>
    <t>CLIENT’S AGE</t>
  </si>
  <si>
    <t>104-02</t>
  </si>
  <si>
    <t>MEDICATIONS THE CLIENT IS TAKING</t>
  </si>
  <si>
    <t>104-03</t>
  </si>
  <si>
    <t>DATE CLIENT’S LAST MENSTRUAL PERIOD BEGAN</t>
  </si>
  <si>
    <t>104-04</t>
  </si>
  <si>
    <t>NUMBER OF PRIOR PREGNANCIES CLIENT HAS HAD</t>
  </si>
  <si>
    <t>104-05</t>
  </si>
  <si>
    <t>HIV STATUS</t>
  </si>
  <si>
    <t>104-06</t>
  </si>
  <si>
    <t>NONE OF THE ABOVE</t>
  </si>
  <si>
    <t>RECORD WHETHER THE PROVIDER OR THE CLIENT DISCUSSED ANY OF THE FOLLOWING ASPECTS OF THE CLIENT’S PRIOR PREGNANCIES:</t>
  </si>
  <si>
    <t>105-01</t>
  </si>
  <si>
    <t>PRIOR STILLBIRTH(S)</t>
  </si>
  <si>
    <t>105-02</t>
  </si>
  <si>
    <t>PRIOR PRETERM BIRTH(S)</t>
  </si>
  <si>
    <t>105-03</t>
  </si>
  <si>
    <t>INFANT(S) WHO DIED IN THE FIRST WEEK OF LIFE</t>
  </si>
  <si>
    <t>105-04</t>
  </si>
  <si>
    <t>HEAVY BLEEDING, DURING OR AFTER DELIVERY</t>
  </si>
  <si>
    <t>105-05</t>
  </si>
  <si>
    <t>PREVIOUS INSTRUMENT ASSISTED DELIVERY (USE OF VENTOUSE/VACUUM, OR FORCEPS)</t>
  </si>
  <si>
    <t>105-06</t>
  </si>
  <si>
    <t>PREVIOUS CAESAREAN SECTION</t>
  </si>
  <si>
    <t>105-07</t>
  </si>
  <si>
    <t>PREVIOUS SPONTANEOUS ABORTIONS</t>
  </si>
  <si>
    <t>105-08</t>
  </si>
  <si>
    <t>PREVIOUS MULTIPLE PREGNANCIES</t>
  </si>
  <si>
    <t>105-09</t>
  </si>
  <si>
    <t>PREVIOUS PROLONGED LABOR</t>
  </si>
  <si>
    <t>105-10</t>
  </si>
  <si>
    <t>PREVIOUS GESTATIONAL (ALSO KNOWN AS PREGNANCY-INDUCED) HYPERTENSION, CHRONIC HYPERTENSION, OR SYMPTOMS OF PREGNANCY-INDUCED HYPERTENSION (SEVERE HEADACHE AND BLURRED VISION)</t>
  </si>
  <si>
    <t>105-11</t>
  </si>
  <si>
    <t>PREVIOUS CHRONIC OR GESTATIONAL DIABETES (HIGH BLOOD SUGAR)</t>
  </si>
  <si>
    <t>105-12</t>
  </si>
  <si>
    <t>PREVIOUS PREGNANCY RELATED CONVULSIONS</t>
  </si>
  <si>
    <t>105-13</t>
  </si>
  <si>
    <t>HIGH FEVER OR INFECTION DURING PRIOR PREGNANCY/PREGNANCIES OR SOON AFTER DELIVERY</t>
  </si>
  <si>
    <t>105-14</t>
  </si>
  <si>
    <r>
      <t xml:space="preserve">IN </t>
    </r>
    <r>
      <rPr>
        <b/>
        <sz val="8"/>
        <rFont val="Arial"/>
        <family val="2"/>
      </rPr>
      <t>COLUMN A</t>
    </r>
    <r>
      <rPr>
        <sz val="8"/>
        <rFont val="Arial"/>
        <family val="2"/>
      </rPr>
      <t xml:space="preserve">, RECORD WHETHER THE PROVIDER ASKED ABOUT OR THE CLIENT MENTIONED ANY OF THE FOLLOWING FOR CURRENT PREGNANCY. IN </t>
    </r>
    <r>
      <rPr>
        <b/>
        <sz val="8"/>
        <rFont val="Arial"/>
        <family val="2"/>
      </rPr>
      <t>COLUMN B</t>
    </r>
    <r>
      <rPr>
        <sz val="8"/>
        <rFont val="Arial"/>
        <family val="2"/>
      </rPr>
      <t>, RECORD WHETHER THE PROVIDER COUNSELLED ON THE DANGER SIGNS.</t>
    </r>
  </si>
  <si>
    <t>106-01</t>
  </si>
  <si>
    <t>VAGINAL BLEEDING</t>
  </si>
  <si>
    <t>106-02</t>
  </si>
  <si>
    <t>FEVER</t>
  </si>
  <si>
    <t>106-03</t>
  </si>
  <si>
    <t>HEADACHE OR BLURRED VISION</t>
  </si>
  <si>
    <t>106-04</t>
  </si>
  <si>
    <t>SWOLLEN FACE OR HANDS OR EXTREMITIES</t>
  </si>
  <si>
    <t>106-05</t>
  </si>
  <si>
    <t>TIREDNESS OR BREATHLESSNESS</t>
  </si>
  <si>
    <t>106-06</t>
  </si>
  <si>
    <t>FETAL MOVEMENT (LOSS OF, EXCESSIVE)</t>
  </si>
  <si>
    <t>106-07</t>
  </si>
  <si>
    <t>PERSISTENT COUGH FOR 2 WEEKS OR LONGER</t>
  </si>
  <si>
    <t>106-08</t>
  </si>
  <si>
    <t>FREQUENT AND PAINFUL URINATION</t>
  </si>
  <si>
    <t>106-09</t>
  </si>
  <si>
    <t>FOUL SMELLING VAGINAL DISCHARGE</t>
  </si>
  <si>
    <t>106-10</t>
  </si>
  <si>
    <t>ANY OTHER SYMPTOMS OR PROBLEMS THE CLIENT THINKS MIGHT BE RELATED TO THIS PREGNANCY</t>
  </si>
  <si>
    <t>106-11</t>
  </si>
  <si>
    <t xml:space="preserve">RECORD WHETHER PROVIDER ADVISED ANY OF THESE COURSES OF ACTION IF CLIENT EXPERIENCED ANY OF THESE DANGER SIGNS </t>
  </si>
  <si>
    <t>RECORD WHETHER THE PROVIDER PERFORMED THE FOLLOWING PROCEDURES:</t>
  </si>
  <si>
    <t>108-01</t>
  </si>
  <si>
    <t>TOOK THE CLIENT’S BLOOD PRESSURE , WITH ARM ABOVE OR BELOW HEART LEVEL</t>
  </si>
  <si>
    <t>108-02</t>
  </si>
  <si>
    <t>TOOK THE CLIENT'S BLOOD PRESSURE WITH ARM AT HEART LEVEL</t>
  </si>
  <si>
    <t>108-03</t>
  </si>
  <si>
    <t>WEIGHED THE CLIENT</t>
  </si>
  <si>
    <t>108-04</t>
  </si>
  <si>
    <t>TOOK CLIENT'S HEIGHT</t>
  </si>
  <si>
    <t>108-05</t>
  </si>
  <si>
    <t>AUSCULTATED THE CLIENT'S HEART</t>
  </si>
  <si>
    <t>108-06</t>
  </si>
  <si>
    <t>AUSCULTATED THE CLIENT'S LUNGS</t>
  </si>
  <si>
    <t>108-07</t>
  </si>
  <si>
    <t>CHECKED CONJUNCTIVA/PALMS/NAILS FOR ANEMIA</t>
  </si>
  <si>
    <t>108-08</t>
  </si>
  <si>
    <t>EXAMINED LEGS/FEET/HANDS FOR EDEMA</t>
  </si>
  <si>
    <t>108-09</t>
  </si>
  <si>
    <t xml:space="preserve">PALPATED THE CLIENT’S ABDOMEN FOR FETAL PRESENTATION </t>
  </si>
  <si>
    <t>108-10</t>
  </si>
  <si>
    <t>AUSCULTATED THE CLIENT’S ABDOMEN FOR FETAL HEARTBEAT</t>
  </si>
  <si>
    <t>108-11</t>
  </si>
  <si>
    <t>CONDUCTED AN ULTRASOUND/REFER CLIENT FOR ULTRASOUND/LOOK AT RECENT ULTRASOUND REPORT</t>
  </si>
  <si>
    <t>108-12</t>
  </si>
  <si>
    <t>108-13</t>
  </si>
  <si>
    <t>RECORD WHETHER THE PROVIDER A) ASKED ABOUT, B) PERFORMED OR, C) REFERRED THE CLIENT FOR THE FOLLOWING TESTS:</t>
  </si>
  <si>
    <t>109-01</t>
  </si>
  <si>
    <t>HEMOGLOBIN TEST</t>
  </si>
  <si>
    <t>109-02</t>
  </si>
  <si>
    <t>BLOOD GROUPING</t>
  </si>
  <si>
    <t>109-03</t>
  </si>
  <si>
    <t>ANY URINE TEST</t>
  </si>
  <si>
    <t>109-04</t>
  </si>
  <si>
    <t>SYPHILIS TEST</t>
  </si>
  <si>
    <t>109-05</t>
  </si>
  <si>
    <t>BLOOD COUNT</t>
  </si>
  <si>
    <t>109-06</t>
  </si>
  <si>
    <t>ROUTINE HIV TEST</t>
  </si>
  <si>
    <t>RECORD WHETHER THE PROVIDER GAVE THE CLIENT ANY OF THE FOLLOWING ADVICE OR COUNSEL ABOUT MAINTAINING A HEALTHY PREGNANCY</t>
  </si>
  <si>
    <t>110-01</t>
  </si>
  <si>
    <t xml:space="preserve">DISCUSSED QUANTITY OF FOOD TO EAT DURING THE PREGNANCY </t>
  </si>
  <si>
    <t>110-02</t>
  </si>
  <si>
    <t xml:space="preserve">DISCUSSED TYPES OF FOOD TO EAT DURING THE PREGNANCY </t>
  </si>
  <si>
    <t>110-03</t>
  </si>
  <si>
    <t xml:space="preserve">DISCUSSED STAYING PHYSICALLY ACTIVE DURING THE PREGNANCY </t>
  </si>
  <si>
    <t>110-04</t>
  </si>
  <si>
    <t>DISCUSSED THE AMOUNT OF WEIGHT TO GAIN DURING THE PREGNANCY</t>
  </si>
  <si>
    <t>110-05</t>
  </si>
  <si>
    <t>INFORMED THE CLIENT ABOUT THE PROGRESS OF THE PREGNANCY</t>
  </si>
  <si>
    <t>110-06</t>
  </si>
  <si>
    <t>DISCUSSED THE IMPORTANCE OF FREQUENT ANC VISITS</t>
  </si>
  <si>
    <t>110-07</t>
  </si>
  <si>
    <t>RECORD WHETHER THE PROVIDER GAVE THE CLIENT ANY OF THE FOLLOWING TREATMENT AND COUNSELLING:</t>
  </si>
  <si>
    <t>111-01</t>
  </si>
  <si>
    <t>PRESCRIBED OR GAVE IRON PILLS AND FOLIC ACID</t>
  </si>
  <si>
    <t>111-02</t>
  </si>
  <si>
    <t xml:space="preserve">EXPLAINED THE PURPOSE OF IRON AND FOLIC ACID </t>
  </si>
  <si>
    <t>111-03</t>
  </si>
  <si>
    <t>EXPLAINED HOW TO TAKE IRON AND FOLIC ACID PILLS</t>
  </si>
  <si>
    <t>111-04</t>
  </si>
  <si>
    <t>EXPLAINED SIDE EFFECTS OF IRON AND FOLIC ACID PILLS</t>
  </si>
  <si>
    <t>111-05</t>
  </si>
  <si>
    <t>112-01</t>
  </si>
  <si>
    <t>PRESCRIBED OR GAVE CALCIUM SUPPLEMENTS</t>
  </si>
  <si>
    <t>112-02</t>
  </si>
  <si>
    <t>EXPLAINED THE PURPOSE OF CALCIUM SUPPLEMENTS</t>
  </si>
  <si>
    <t>112-03</t>
  </si>
  <si>
    <t>EXPLAINED HOW TO TAKE CALCIUM SUPPLEMENTS</t>
  </si>
  <si>
    <t>112-04</t>
  </si>
  <si>
    <t>EXPLAINED SIDE EFFECTS OF CALCIUM SUPPLEMENTS</t>
  </si>
  <si>
    <t>112-05</t>
  </si>
  <si>
    <t>113-01</t>
  </si>
  <si>
    <t>PRESCRIBED OR GAVE MULTIPLE MICRONUTRIENT SUPPLEMENTS</t>
  </si>
  <si>
    <t>113-02</t>
  </si>
  <si>
    <t>EXPLAINED THE PURPOSE OF MULTIPLE MICRONUTRIENT SUPPLEMENTS</t>
  </si>
  <si>
    <t>113-03</t>
  </si>
  <si>
    <t>EXPLAINED HOW TO TAKE MULTIPLE MICRONUTRIENT SUPPLEMENTS</t>
  </si>
  <si>
    <t>113-04</t>
  </si>
  <si>
    <t>EXPLAINED SIDE EFFECTS OF MULTIPLE MICRONUTRIENT SUPPLEMENTS</t>
  </si>
  <si>
    <t>113-05</t>
  </si>
  <si>
    <t>114-01</t>
  </si>
  <si>
    <t>GAVE/PRESCRIBED MALARIA PROPHYLAXIS MEDICINE (SP) TO CLIENT DURING THE CONSULTATION</t>
  </si>
  <si>
    <t>114-02</t>
  </si>
  <si>
    <t>EXPLAINED THE PURPOSE OF THE PREVENTIVE TREATMENT WITH ANTI-MALARIA MEDICINE</t>
  </si>
  <si>
    <t>114-03</t>
  </si>
  <si>
    <t>EXPLAINED HOW TO TAKE THE ANTI-MALARIA MEDICINE</t>
  </si>
  <si>
    <t>114-04</t>
  </si>
  <si>
    <t>EXPLAINED POSSIBLE SIDE EFFECTS OF THE ANTI-MALARIA MEDICINE</t>
  </si>
  <si>
    <t>114-05</t>
  </si>
  <si>
    <t>114-06</t>
  </si>
  <si>
    <t>EXPLICITLY EXPLAINED IMPORTANCE OF USING ITN TO CLIENT</t>
  </si>
  <si>
    <t>114-07</t>
  </si>
  <si>
    <t>RECORD WHETHER THE PROVIDER ADVISED OR COUNSELLED ABOUT DELIVERY IN ANY OF THE FOLLOWING WAYS:</t>
  </si>
  <si>
    <t>115-01</t>
  </si>
  <si>
    <t>ASKED THE CLIENT WHERE SHE WILL DELIVER</t>
  </si>
  <si>
    <t>115-02</t>
  </si>
  <si>
    <t>ADVISED THE CLIENT TO PREPARE FOR DELIVERY (E.G. SET ASIDE MONEY, ARRANGE FOR EMERGENCY TRANSPORTATION)</t>
  </si>
  <si>
    <t>115-03</t>
  </si>
  <si>
    <t>ADVISED THE CLIENT TO USE A SKILLED HEALTH WORKER FOR DELIVERY</t>
  </si>
  <si>
    <t>115-04</t>
  </si>
  <si>
    <t>115-05</t>
  </si>
  <si>
    <t>ADVISED THE CLIENT TO DELIVER AT A HEALTH FACILITY</t>
  </si>
  <si>
    <t>115-06</t>
  </si>
  <si>
    <t>RECORD WHETHER THE PROVIDER ADVISED OR COUNSELLED ABOUT NEWBORN OR POSTPARTUM CARE IN ANY OF THE FOLLOWING WAYS:</t>
  </si>
  <si>
    <t>116-01</t>
  </si>
  <si>
    <t>DISCUSSED CARE FOR THE NEWBORN (I.E., WARMTH, HYGIENE, AND CORD CARE)</t>
  </si>
  <si>
    <t>116-02</t>
  </si>
  <si>
    <t>DISCUSSED IMPORTANCE OF VACCINATION FOR THE NEWBORN</t>
  </si>
  <si>
    <t>116-03</t>
  </si>
  <si>
    <t>DISCUSSED FAMILY PLANNING OPTIONS FOR AFTER DELIVERY</t>
  </si>
  <si>
    <t>116-04</t>
  </si>
  <si>
    <t>DISCUSSED THE IMPORTANCE OF POSTNATAL CARE ATTENDANCE</t>
  </si>
  <si>
    <t>116-05</t>
  </si>
  <si>
    <t>RECORD WHETHER THE PROVIDER ADVISED OR COUNSELLED ABOUT BREASTFEEDING IN ANY OF THE FOLLOWING WAYS:</t>
  </si>
  <si>
    <t>117-01</t>
  </si>
  <si>
    <t>DISCUSSED THE IMPORTANCE OF BREASTFEEDING</t>
  </si>
  <si>
    <t>117-02</t>
  </si>
  <si>
    <t>DISCUSSED EARLY INITIATION OF BREASTFEEDING</t>
  </si>
  <si>
    <t>117-03</t>
  </si>
  <si>
    <t>DISCUSSED EXCLUSIVE BREASTFEEDING UNTIL 6 MONTHS OF AGE</t>
  </si>
  <si>
    <t>117-04</t>
  </si>
  <si>
    <t>DISCUSSED WHERE CLIENT COULD GET HELP FOR BREASTFEEDING</t>
  </si>
  <si>
    <t>117-05</t>
  </si>
  <si>
    <t>RECORD WHETHER THE PROVIDER DID ANY OF THE FOLLOWING:</t>
  </si>
  <si>
    <t>118-01</t>
  </si>
  <si>
    <t>LOOKED AT CLIENT'S HEALTH CARD AT ANY TIME BEFORE BEGINNING THE CONSULTATION, WHILE COLLECTING INFORMATION OR WHILE EXAMINING THE CLIENT</t>
  </si>
  <si>
    <t>118-02</t>
  </si>
  <si>
    <t>WROTE ON THE CLIENT'S HEALTH CARD</t>
  </si>
  <si>
    <t>118-03</t>
  </si>
  <si>
    <t>ASKED IF THE CLIENT HAD ANY QUESTIONS AND ENCOURAGED QUESTIONS</t>
  </si>
  <si>
    <t>118-04</t>
  </si>
  <si>
    <t>ASKED PERMISSION BEFORE CARRYING OUT ANY EXAMS OR PROCEDURES</t>
  </si>
  <si>
    <t>118-05</t>
  </si>
  <si>
    <t>EXPLAINED WHY THEY WERE CARRYING OUT ANY EXAMS OR PROCEDURES</t>
  </si>
  <si>
    <t>118-06</t>
  </si>
  <si>
    <t>EXPLAINED THE FINDINGS OF ANY EXAMS OR CONSULTATIONS</t>
  </si>
  <si>
    <t>118-07</t>
  </si>
  <si>
    <t>EXPLAINED WHY THEY WERE GIVING OUT ANY MEDICINE</t>
  </si>
  <si>
    <t>118-08</t>
  </si>
  <si>
    <t>USED ANY VISUAL AIDS FOR HEALTH EDUCATION OR COUNSELING</t>
  </si>
  <si>
    <t>118-09</t>
  </si>
  <si>
    <t>WASHED HANDS BEFORE AND AFTER ANY PROCEDURE</t>
  </si>
  <si>
    <t>118-10</t>
  </si>
  <si>
    <t>ADVISED THE CLIENT WHEN TO RETURN FOR HER NEXT ANC VISIT</t>
  </si>
  <si>
    <t>118-11</t>
  </si>
  <si>
    <t>PRESCRIBED OR GAVE A TETANUS TOXOID (TT) VACCINATION</t>
  </si>
  <si>
    <t>118-12</t>
  </si>
  <si>
    <t>How many weeks pregnant is the client?</t>
  </si>
  <si>
    <t>How many antenatal care visits has the client had at this facility for this pregnancy?</t>
  </si>
  <si>
    <t>Has the client visited other facilities for this pregnancy before coming to this facility?</t>
  </si>
  <si>
    <t>How many antenatal care visits has the client had at other facilities for this pregnancy?</t>
  </si>
  <si>
    <t>Was the client referred from another facility for ANC care at this facility?</t>
  </si>
  <si>
    <t>Has the client had a previous pregnancy, regardless of the duration or outcome of that pregnancy, or is this the client's first pregnancy?</t>
  </si>
  <si>
    <t>Is this client's pregnancy high-risk?</t>
  </si>
  <si>
    <t>RECORD THE TIME THE OBSERVATION ENDED</t>
  </si>
  <si>
    <t>(FN2) Can be updated during the questionnaire adaptation according to country guidelines, but keep broader categories</t>
  </si>
  <si>
    <t>ROUTINE TESTS</t>
  </si>
  <si>
    <r>
      <t>READ THE FOLLOWING CONSENT STATEMENT TO THE PROVIDER</t>
    </r>
    <r>
      <rPr>
        <sz val="8"/>
        <rFont val="Arial"/>
        <family val="2"/>
      </rPr>
      <t>. IF THIS IS NOT THE FIRST CLIENT YOU'RE OBSERVING FOR THIS PROVIDER, DON'T READ THE CONSENT AGAIN, BUT ASK THE PROVIDER IF YOU CAN STAY IN THE ROOM TO OBSERVE THE NEXT CLIENT'S CONSULTATION. RECORD THE ANSWER AS APROPRIATE, SIGN AND DATE. IF CONSENT IS GRANTED,  MOVE TO THE CLIENT CONSENT.</t>
    </r>
  </si>
  <si>
    <r>
      <t>(FN</t>
    </r>
    <r>
      <rPr>
        <sz val="8"/>
        <rFont val="Arial"/>
        <family val="2"/>
      </rPr>
      <t>3)</t>
    </r>
  </si>
  <si>
    <t>CALCIUM SUPPLEMENTS (FN4)</t>
  </si>
  <si>
    <t>MULTIPLE MICRONUTRIENT SUPPLEMENTS (FN4)</t>
  </si>
  <si>
    <r>
      <t>(FN</t>
    </r>
    <r>
      <rPr>
        <sz val="8"/>
        <rFont val="Arial"/>
        <family val="2"/>
      </rPr>
      <t>3) Can be adapted to a specific number according to country guidelines</t>
    </r>
  </si>
  <si>
    <r>
      <t>(FN</t>
    </r>
    <r>
      <rPr>
        <sz val="8"/>
        <rFont val="Arial"/>
        <family val="2"/>
      </rPr>
      <t>4) Include this section [MULTIPLE MICRONUTRIENT SUPPLEMENTS 113(01-05)] only if part of country guidelines</t>
    </r>
  </si>
  <si>
    <t>MEASURED FUNDAL HEIGHT USING TAPE MEASURE OR FINGER METHOD</t>
  </si>
  <si>
    <t>PROVIDED ITN TO CLIENT AS PART OF CONSULTATION OR INSTRUCTED CLIENT WHERE TO OBTAIN ITN</t>
  </si>
  <si>
    <t>ADVISED THE CLIENT WHAT ITEMS TO HAVE ON HAND IN CASE OF EMERGENCY AND THEIR IMPORTANCE (E.G., BLADE)</t>
  </si>
  <si>
    <t>8 Aug 2024</t>
  </si>
  <si>
    <t>PROBE TO GET THE INFORMATION. IF THE PROVIDER DOES NOT KNOW THE WEEKS OF PREGNANCY AFTER PROBING, ASK TO PROVIDE APPROXIMATE ESTIMATE. NO EMPTY BOXES ALLOWED FOR THIS QUESTION</t>
  </si>
  <si>
    <t>PROBE TO GET THE INFORMATION. IF THE PROVIDER DOES NOT KNOW THE NUMBER OF ANC VISITS AFTER PROBING, ASK TO PROVIDE APPROXIMATE ESTIMATE. NO EMPTY BOXES ALLOWED FOR THIS QUESTION</t>
  </si>
  <si>
    <t>01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</si>
</sst>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8"/>
      <name val="Arial"/>
      <family val="2"/>
    </font>
    <font>
      <sz val="9"/>
      <name val="Arial"/>
      <family val="2"/>
    </font>
    <font>
      <sz val="8"/>
      <name val="Arial"/>
      <family val="2"/>
    </font>
    <font>
      <b/>
      <sz val="8"/>
      <name val="Arial"/>
      <family val="2"/>
    </font>
    <font>
      <u/>
      <sz val="8"/>
      <name val="Arial"/>
      <family val="2"/>
    </font>
    <font>
      <sz val="8"/>
      <name val="Times New Roman"/>
      <family val="1"/>
    </font>
    <font>
      <sz val="8"/>
      <name val="Calibri"/>
      <family val="2"/>
      <scheme val="minor"/>
    </font>
    <font>
      <b/>
      <sz val="18"/>
      <name val="Arial"/>
      <family val="2"/>
    </font>
    <font>
      <sz val="8"/>
      <color theme="1"/>
      <name val="Arial"/>
      <family val="2"/>
    </font>
    <font>
      <b/>
      <sz val="8"/>
      <color theme="1"/>
      <name val="Arial"/>
      <family val="2"/>
    </font>
    <font>
      <sz val="11"/>
      <name val="Arial"/>
      <family val="2"/>
    </font>
    <font>
      <b/>
      <sz val="16"/>
      <name val="Arial"/>
      <family val="2"/>
    </font>
    <font>
      <b/>
      <sz val="9"/>
      <name val="Arial"/>
      <family val="2"/>
    </font>
    <font>
      <sz val="16"/>
      <name val="Arial"/>
      <family val="2"/>
    </font>
    <font>
      <b/>
      <sz val="12"/>
      <name val="Arial"/>
      <family val="2"/>
    </font>
    <font>
      <sz val="12"/>
      <name val="Arial"/>
      <family val="2"/>
    </font>
    <font>
      <b/>
      <sz val="20"/>
      <name val="Arial"/>
      <family val="2"/>
    </font>
    <font>
      <sz val="10"/>
      <name val="Arial"/>
      <family val="2"/>
    </font>
    <font>
      <sz val="8"/>
      <color rgb="FF0000FF"/>
      <name val="Arial"/>
      <family val="2"/>
    </font>
    <font>
      <strike/>
      <sz val="8"/>
      <name val="Arial"/>
      <family val="2"/>
    </font>
    <font>
      <strike/>
      <sz val="9"/>
      <name val="Arial"/>
      <family val="2"/>
    </font>
    <font>
      <sz val="8"/>
      <color theme="3"/>
      <name val="Arial"/>
      <family val="2"/>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rgb="FF000000"/>
      </left>
      <right/>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ck">
        <color auto="1"/>
      </bottom>
      <diagonal/>
    </border>
    <border>
      <left/>
      <right style="thin">
        <color indexed="64"/>
      </right>
      <top/>
      <bottom style="thick">
        <color auto="1"/>
      </bottom>
      <diagonal/>
    </border>
    <border>
      <left style="medium">
        <color indexed="64"/>
      </left>
      <right/>
      <top style="thick">
        <color auto="1"/>
      </top>
      <bottom/>
      <diagonal/>
    </border>
    <border>
      <left/>
      <right/>
      <top style="thick">
        <color auto="1"/>
      </top>
      <bottom/>
      <diagonal/>
    </border>
    <border>
      <left/>
      <right style="medium">
        <color indexed="64"/>
      </right>
      <top style="thick">
        <color auto="1"/>
      </top>
      <bottom/>
      <diagonal/>
    </border>
  </borders>
  <cellStyleXfs count="2">
    <xf numFmtId="0" fontId="0" fillId="0" borderId="0">
      <alignment horizontal="left" vertical="center"/>
      <protection locked="0"/>
    </xf>
    <xf numFmtId="0" fontId="17" fillId="0" borderId="0"/>
  </cellStyleXfs>
  <cellXfs count="451">
    <xf numFmtId="0" fontId="0" fillId="0" borderId="0" xfId="0">
      <alignment horizontal="left" vertical="center"/>
      <protection locked="0"/>
    </xf>
    <xf numFmtId="0" fontId="8" fillId="0" borderId="0" xfId="0" applyFont="1" applyAlignment="1">
      <alignment vertical="top"/>
      <protection locked="0"/>
    </xf>
    <xf numFmtId="0" fontId="0" fillId="0" borderId="0" xfId="0" applyAlignment="1">
      <alignment horizontal="fill"/>
      <protection locked="0"/>
    </xf>
    <xf numFmtId="0" fontId="8" fillId="0" borderId="0" xfId="0" applyFont="1" applyAlignment="1">
      <alignment vertical="center"/>
      <protection locked="0"/>
    </xf>
    <xf numFmtId="0" fontId="2" fillId="0" borderId="0" xfId="0" applyFont="1">
      <alignment horizontal="left" vertical="center"/>
      <protection locked="0"/>
    </xf>
    <xf numFmtId="49" fontId="2" fillId="0" borderId="16" xfId="0" applyNumberFormat="1" applyFont="1" applyBorder="1">
      <alignment horizontal="left" vertical="center"/>
      <protection locked="0"/>
    </xf>
    <xf numFmtId="49" fontId="2" fillId="0" borderId="1" xfId="0" applyNumberFormat="1" applyFont="1" applyBorder="1">
      <alignment horizontal="left" vertical="center"/>
      <protection locked="0"/>
    </xf>
    <xf numFmtId="0" fontId="2" fillId="0" borderId="1" xfId="0" applyFont="1" applyBorder="1">
      <alignment horizontal="left" vertical="center"/>
      <protection locked="0"/>
    </xf>
    <xf numFmtId="49" fontId="2" fillId="0" borderId="17" xfId="0" applyNumberFormat="1" applyFont="1" applyBorder="1">
      <alignment horizontal="left" vertical="center"/>
      <protection locked="0"/>
    </xf>
    <xf numFmtId="0" fontId="2" fillId="0" borderId="0" xfId="0" applyFont="1" applyAlignment="1">
      <alignment horizontal="left"/>
      <protection locked="0"/>
    </xf>
    <xf numFmtId="49" fontId="2" fillId="0" borderId="0" xfId="0" applyNumberFormat="1" applyFont="1">
      <alignment horizontal="left" vertical="center"/>
      <protection locked="0"/>
    </xf>
    <xf numFmtId="0" fontId="2" fillId="0" borderId="0" xfId="0" applyFont="1" applyAlignment="1">
      <alignment horizontal="center"/>
      <protection locked="0"/>
    </xf>
    <xf numFmtId="0" fontId="2" fillId="0" borderId="18" xfId="0" applyFont="1" applyBorder="1">
      <alignment horizontal="left" vertical="center"/>
      <protection locked="0"/>
    </xf>
    <xf numFmtId="0" fontId="2" fillId="0" borderId="0" xfId="0" applyFont="1" applyAlignment="1">
      <alignment horizontal="fill"/>
      <protection locked="0"/>
    </xf>
    <xf numFmtId="0" fontId="2" fillId="0" borderId="0" xfId="0" quotePrefix="1" applyFont="1">
      <alignment horizontal="left" vertical="center"/>
      <protection locked="0"/>
    </xf>
    <xf numFmtId="0" fontId="2" fillId="0" borderId="8" xfId="0" applyFont="1" applyBorder="1">
      <alignment horizontal="left" vertical="center"/>
      <protection locked="0"/>
    </xf>
    <xf numFmtId="0" fontId="2" fillId="0" borderId="10" xfId="0" applyFont="1" applyBorder="1">
      <alignment horizontal="left" vertical="center"/>
      <protection locked="0"/>
    </xf>
    <xf numFmtId="0" fontId="2" fillId="0" borderId="8" xfId="0" applyFont="1" applyBorder="1" applyAlignment="1">
      <alignment horizontal="fill"/>
      <protection locked="0"/>
    </xf>
    <xf numFmtId="0" fontId="2" fillId="0" borderId="10" xfId="0" applyFont="1" applyBorder="1" applyAlignment="1">
      <alignment horizontal="fill"/>
      <protection locked="0"/>
    </xf>
    <xf numFmtId="0" fontId="2" fillId="0" borderId="9" xfId="0" applyFont="1" applyBorder="1">
      <alignment horizontal="left" vertical="center"/>
      <protection locked="0"/>
    </xf>
    <xf numFmtId="0" fontId="2" fillId="0" borderId="10" xfId="0" applyFont="1" applyBorder="1" applyAlignment="1">
      <alignment horizontal="left"/>
      <protection locked="0"/>
    </xf>
    <xf numFmtId="0" fontId="2" fillId="0" borderId="14" xfId="0" applyFont="1" applyBorder="1">
      <alignment horizontal="left" vertical="center"/>
      <protection locked="0"/>
    </xf>
    <xf numFmtId="0" fontId="2" fillId="0" borderId="15" xfId="0" applyFont="1" applyBorder="1">
      <alignment horizontal="left" vertical="center"/>
      <protection locked="0"/>
    </xf>
    <xf numFmtId="0" fontId="2" fillId="0" borderId="13" xfId="0" applyFont="1" applyBorder="1">
      <alignment horizontal="left" vertical="center"/>
      <protection locked="0"/>
    </xf>
    <xf numFmtId="0" fontId="2" fillId="0" borderId="15" xfId="0" applyFont="1" applyBorder="1" applyAlignment="1">
      <alignment horizontal="left"/>
      <protection locked="0"/>
    </xf>
    <xf numFmtId="49" fontId="2" fillId="0" borderId="0" xfId="0" quotePrefix="1" applyNumberFormat="1" applyFont="1">
      <alignment horizontal="left" vertical="center"/>
      <protection locked="0"/>
    </xf>
    <xf numFmtId="0" fontId="2" fillId="0" borderId="21" xfId="0" applyFont="1" applyBorder="1" applyAlignment="1">
      <alignment horizontal="left"/>
      <protection locked="0"/>
    </xf>
    <xf numFmtId="0" fontId="2" fillId="0" borderId="21" xfId="0" applyFont="1" applyBorder="1">
      <alignment horizontal="left" vertical="center"/>
      <protection locked="0"/>
    </xf>
    <xf numFmtId="0" fontId="2" fillId="0" borderId="0" xfId="0" applyFont="1" applyAlignment="1">
      <alignment vertical="center"/>
      <protection locked="0"/>
    </xf>
    <xf numFmtId="0" fontId="2" fillId="0" borderId="0" xfId="0" applyFont="1" applyAlignment="1">
      <alignment horizontal="fill" vertical="center"/>
      <protection locked="0"/>
    </xf>
    <xf numFmtId="0" fontId="2" fillId="0" borderId="11" xfId="0" applyFont="1" applyBorder="1">
      <alignment horizontal="left" vertical="center"/>
      <protection locked="0"/>
    </xf>
    <xf numFmtId="0" fontId="2" fillId="0" borderId="0" xfId="0" quotePrefix="1" applyFont="1" applyAlignment="1">
      <alignment horizontal="fill"/>
      <protection locked="0"/>
    </xf>
    <xf numFmtId="0" fontId="2" fillId="0" borderId="22" xfId="0" applyFont="1" applyBorder="1" applyAlignment="1">
      <alignment horizontal="left"/>
      <protection locked="0"/>
    </xf>
    <xf numFmtId="0" fontId="2" fillId="0" borderId="22" xfId="0" applyFont="1" applyBorder="1">
      <alignment horizontal="left" vertical="center"/>
      <protection locked="0"/>
    </xf>
    <xf numFmtId="0" fontId="2" fillId="0" borderId="12" xfId="0" applyFont="1" applyBorder="1">
      <alignment horizontal="left" vertical="center"/>
      <protection locked="0"/>
    </xf>
    <xf numFmtId="49" fontId="2" fillId="0" borderId="19" xfId="0" applyNumberFormat="1" applyFont="1" applyBorder="1">
      <alignment horizontal="left" vertical="center"/>
      <protection locked="0"/>
    </xf>
    <xf numFmtId="49" fontId="2" fillId="0" borderId="5" xfId="0" applyNumberFormat="1" applyFont="1" applyBorder="1">
      <alignment horizontal="left" vertical="center"/>
      <protection locked="0"/>
    </xf>
    <xf numFmtId="0" fontId="2" fillId="0" borderId="5" xfId="0" applyFont="1" applyBorder="1">
      <alignment horizontal="left" vertical="center"/>
      <protection locked="0"/>
    </xf>
    <xf numFmtId="0" fontId="2" fillId="0" borderId="7" xfId="0" applyFont="1" applyBorder="1">
      <alignment horizontal="left" vertical="center"/>
      <protection locked="0"/>
    </xf>
    <xf numFmtId="0" fontId="2" fillId="0" borderId="20" xfId="0" applyFont="1" applyBorder="1">
      <alignment horizontal="left" vertical="center"/>
      <protection locked="0"/>
    </xf>
    <xf numFmtId="0" fontId="2" fillId="0" borderId="13" xfId="0" applyFont="1" applyBorder="1" applyAlignment="1">
      <alignment horizontal="left"/>
      <protection locked="0"/>
    </xf>
    <xf numFmtId="49" fontId="2" fillId="0" borderId="13" xfId="0" applyNumberFormat="1" applyFont="1" applyBorder="1">
      <alignment horizontal="left" vertical="center"/>
      <protection locked="0"/>
    </xf>
    <xf numFmtId="49" fontId="2" fillId="0" borderId="1" xfId="0" applyNumberFormat="1" applyFont="1" applyBorder="1" applyAlignment="1">
      <alignment horizontal="center"/>
      <protection locked="0"/>
    </xf>
    <xf numFmtId="0" fontId="2" fillId="0" borderId="4" xfId="0" applyFont="1" applyBorder="1">
      <alignment horizontal="left" vertical="center"/>
      <protection locked="0"/>
    </xf>
    <xf numFmtId="0" fontId="2" fillId="0" borderId="2" xfId="0" applyFont="1" applyBorder="1">
      <alignment horizontal="left" vertical="center"/>
      <protection locked="0"/>
    </xf>
    <xf numFmtId="0" fontId="2" fillId="0" borderId="3" xfId="0" applyFont="1" applyBorder="1">
      <alignment horizontal="left" vertical="center"/>
      <protection locked="0"/>
    </xf>
    <xf numFmtId="0" fontId="2" fillId="0" borderId="6" xfId="0" applyFont="1" applyBorder="1">
      <alignment horizontal="left" vertical="center"/>
      <protection locked="0"/>
    </xf>
    <xf numFmtId="0" fontId="2" fillId="0" borderId="5" xfId="0" applyFont="1" applyBorder="1" applyAlignment="1">
      <alignment horizontal="center"/>
      <protection locked="0"/>
    </xf>
    <xf numFmtId="49" fontId="2" fillId="0" borderId="5" xfId="0" applyNumberFormat="1" applyFont="1" applyBorder="1" applyAlignment="1">
      <alignment horizontal="center"/>
      <protection locked="0"/>
    </xf>
    <xf numFmtId="1" fontId="2" fillId="0" borderId="0" xfId="0" applyNumberFormat="1" applyFont="1" applyAlignment="1">
      <alignment horizontal="right"/>
      <protection locked="0"/>
    </xf>
    <xf numFmtId="49" fontId="2" fillId="0" borderId="0" xfId="0" applyNumberFormat="1" applyFont="1" applyAlignment="1">
      <alignment horizontal="right"/>
      <protection locked="0"/>
    </xf>
    <xf numFmtId="49" fontId="2" fillId="0" borderId="12" xfId="0" applyNumberFormat="1" applyFont="1" applyBorder="1">
      <alignment horizontal="left" vertical="center"/>
      <protection locked="0"/>
    </xf>
    <xf numFmtId="49" fontId="2" fillId="0" borderId="7" xfId="0" applyNumberFormat="1" applyFont="1" applyBorder="1">
      <alignment horizontal="left" vertical="center"/>
      <protection locked="0"/>
    </xf>
    <xf numFmtId="49" fontId="2" fillId="0" borderId="17" xfId="0" applyNumberFormat="1" applyFont="1" applyBorder="1" applyAlignment="1">
      <alignment horizontal="left"/>
      <protection locked="0"/>
    </xf>
    <xf numFmtId="1" fontId="2" fillId="0" borderId="0" xfId="0" quotePrefix="1" applyNumberFormat="1" applyFont="1" applyAlignment="1">
      <alignment horizontal="right"/>
      <protection locked="0"/>
    </xf>
    <xf numFmtId="1" fontId="2" fillId="0" borderId="13" xfId="0" applyNumberFormat="1" applyFont="1" applyBorder="1" applyAlignment="1">
      <alignment horizontal="right"/>
      <protection locked="0"/>
    </xf>
    <xf numFmtId="0" fontId="2" fillId="0" borderId="13" xfId="0" applyFont="1" applyBorder="1" applyAlignment="1">
      <alignment horizontal="fill"/>
      <protection locked="0"/>
    </xf>
    <xf numFmtId="49" fontId="2" fillId="0" borderId="3" xfId="0" applyNumberFormat="1" applyFont="1" applyBorder="1">
      <alignment horizontal="left" vertical="center"/>
      <protection locked="0"/>
    </xf>
    <xf numFmtId="0" fontId="2" fillId="0" borderId="13" xfId="0" applyFont="1" applyBorder="1" applyAlignment="1">
      <alignment horizontal="center"/>
      <protection locked="0"/>
    </xf>
    <xf numFmtId="0" fontId="2" fillId="0" borderId="9" xfId="0" quotePrefix="1" applyFont="1" applyBorder="1">
      <alignment horizontal="left" vertical="center"/>
      <protection locked="0"/>
    </xf>
    <xf numFmtId="0" fontId="2" fillId="0" borderId="13" xfId="0" quotePrefix="1" applyFont="1" applyBorder="1">
      <alignment horizontal="left" vertical="center"/>
      <protection locked="0"/>
    </xf>
    <xf numFmtId="0" fontId="2" fillId="0" borderId="12" xfId="0" applyFont="1" applyBorder="1" applyAlignment="1">
      <alignment horizontal="center"/>
      <protection locked="0"/>
    </xf>
    <xf numFmtId="0" fontId="2" fillId="0" borderId="11" xfId="0" applyFont="1" applyBorder="1" applyAlignment="1">
      <alignment horizontal="center"/>
      <protection locked="0"/>
    </xf>
    <xf numFmtId="0" fontId="2" fillId="0" borderId="14" xfId="0" applyFont="1" applyBorder="1" applyAlignment="1">
      <alignment horizontal="center"/>
      <protection locked="0"/>
    </xf>
    <xf numFmtId="0" fontId="3" fillId="0" borderId="5" xfId="0" applyFont="1" applyBorder="1" applyAlignment="1">
      <alignment horizontal="center"/>
      <protection locked="0"/>
    </xf>
    <xf numFmtId="49" fontId="2" fillId="0" borderId="10" xfId="0" applyNumberFormat="1" applyFont="1" applyBorder="1" applyAlignment="1">
      <alignment horizontal="center"/>
      <protection locked="0"/>
    </xf>
    <xf numFmtId="49" fontId="2" fillId="0" borderId="15" xfId="0" applyNumberFormat="1" applyFont="1" applyBorder="1" applyAlignment="1">
      <alignment horizontal="center"/>
      <protection locked="0"/>
    </xf>
    <xf numFmtId="0" fontId="3" fillId="0" borderId="5" xfId="0" applyFont="1" applyBorder="1">
      <alignment horizontal="left" vertical="center"/>
      <protection locked="0"/>
    </xf>
    <xf numFmtId="0" fontId="2" fillId="0" borderId="1" xfId="0" quotePrefix="1" applyFont="1" applyBorder="1">
      <alignment horizontal="left" vertical="center"/>
      <protection locked="0"/>
    </xf>
    <xf numFmtId="0" fontId="2" fillId="0" borderId="10" xfId="0" quotePrefix="1" applyFont="1" applyBorder="1">
      <alignment horizontal="left" vertical="center"/>
      <protection locked="0"/>
    </xf>
    <xf numFmtId="0" fontId="3" fillId="0" borderId="1" xfId="0" applyFont="1" applyBorder="1">
      <alignment horizontal="left" vertical="center"/>
      <protection locked="0"/>
    </xf>
    <xf numFmtId="49" fontId="2" fillId="0" borderId="0" xfId="0" applyNumberFormat="1" applyFont="1" applyAlignment="1">
      <alignment horizontal="center"/>
      <protection locked="0"/>
    </xf>
    <xf numFmtId="0" fontId="2" fillId="0" borderId="0" xfId="0" applyFont="1" applyAlignment="1">
      <alignment vertical="top" wrapText="1"/>
      <protection locked="0"/>
    </xf>
    <xf numFmtId="49" fontId="2" fillId="0" borderId="15" xfId="0" applyNumberFormat="1" applyFont="1" applyBorder="1">
      <alignment horizontal="left" vertical="center"/>
      <protection locked="0"/>
    </xf>
    <xf numFmtId="49" fontId="2" fillId="0" borderId="10" xfId="0" applyNumberFormat="1" applyFont="1" applyBorder="1">
      <alignment horizontal="left" vertical="center"/>
      <protection locked="0"/>
    </xf>
    <xf numFmtId="0" fontId="2" fillId="2" borderId="0" xfId="0" applyFont="1" applyFill="1">
      <alignment horizontal="left" vertical="center"/>
      <protection locked="0"/>
    </xf>
    <xf numFmtId="49" fontId="2" fillId="0" borderId="9" xfId="0" applyNumberFormat="1" applyFont="1" applyBorder="1">
      <alignment horizontal="left" vertical="center"/>
      <protection locked="0"/>
    </xf>
    <xf numFmtId="0" fontId="2" fillId="0" borderId="0" xfId="0" applyFont="1" applyAlignment="1">
      <protection locked="0"/>
    </xf>
    <xf numFmtId="49" fontId="3" fillId="0" borderId="0" xfId="0" applyNumberFormat="1" applyFont="1" applyAlignment="1">
      <alignment horizontal="center" vertical="center"/>
      <protection locked="0"/>
    </xf>
    <xf numFmtId="0" fontId="2" fillId="0" borderId="0" xfId="0" quotePrefix="1" applyFont="1" applyAlignment="1">
      <alignment horizontal="center"/>
      <protection locked="0"/>
    </xf>
    <xf numFmtId="0" fontId="2" fillId="0" borderId="6" xfId="0" applyFont="1" applyBorder="1" applyAlignment="1">
      <alignment horizontal="center"/>
      <protection locked="0"/>
    </xf>
    <xf numFmtId="0" fontId="2" fillId="0" borderId="0" xfId="0" applyFont="1" applyAlignment="1">
      <alignment vertical="top"/>
      <protection locked="0"/>
    </xf>
    <xf numFmtId="49" fontId="2" fillId="0" borderId="0" xfId="0" applyNumberFormat="1" applyFont="1" applyAlignment="1">
      <alignment horizontal="left"/>
      <protection locked="0"/>
    </xf>
    <xf numFmtId="0" fontId="3" fillId="0" borderId="0" xfId="0" applyFont="1" applyAlignment="1">
      <alignment vertical="center"/>
      <protection locked="0"/>
    </xf>
    <xf numFmtId="0" fontId="5" fillId="0" borderId="0" xfId="0" applyFont="1">
      <alignment horizontal="left" vertical="center"/>
      <protection locked="0"/>
    </xf>
    <xf numFmtId="0" fontId="2" fillId="0" borderId="0" xfId="0" applyFont="1" applyAlignment="1">
      <alignment horizontal="left" vertical="top"/>
      <protection locked="0"/>
    </xf>
    <xf numFmtId="0" fontId="2" fillId="0" borderId="11" xfId="0" applyFont="1" applyBorder="1" applyAlignment="1">
      <protection locked="0"/>
    </xf>
    <xf numFmtId="0" fontId="2" fillId="0" borderId="18" xfId="0" applyFont="1" applyBorder="1" applyAlignment="1">
      <alignment horizontal="fill"/>
      <protection locked="0"/>
    </xf>
    <xf numFmtId="0" fontId="2" fillId="0" borderId="11" xfId="0" applyFont="1" applyBorder="1" applyAlignment="1">
      <alignment vertical="top" wrapText="1"/>
      <protection locked="0"/>
    </xf>
    <xf numFmtId="0" fontId="2" fillId="0" borderId="0" xfId="0" applyFont="1" applyAlignment="1">
      <alignment horizontal="fill" vertical="top" wrapText="1"/>
      <protection locked="0"/>
    </xf>
    <xf numFmtId="0" fontId="2" fillId="0" borderId="0" xfId="0" applyFont="1" applyAlignment="1">
      <alignment horizontal="center" vertical="center"/>
      <protection locked="0"/>
    </xf>
    <xf numFmtId="0" fontId="2" fillId="0" borderId="9" xfId="0" applyFont="1" applyBorder="1" applyAlignment="1">
      <alignment horizontal="center" vertical="center"/>
      <protection locked="0"/>
    </xf>
    <xf numFmtId="0" fontId="2" fillId="0" borderId="10" xfId="0" applyFont="1" applyBorder="1" applyAlignment="1">
      <alignment horizontal="center" vertical="center"/>
      <protection locked="0"/>
    </xf>
    <xf numFmtId="0" fontId="2" fillId="0" borderId="12" xfId="0" applyFont="1" applyBorder="1" applyAlignment="1">
      <alignment horizontal="center" vertical="center"/>
      <protection locked="0"/>
    </xf>
    <xf numFmtId="0" fontId="2" fillId="0" borderId="13" xfId="0" applyFont="1" applyBorder="1" applyAlignment="1">
      <alignment horizontal="center" vertical="center"/>
      <protection locked="0"/>
    </xf>
    <xf numFmtId="0" fontId="2" fillId="0" borderId="15" xfId="0" applyFont="1" applyBorder="1" applyAlignment="1">
      <alignment horizontal="center" vertical="center"/>
      <protection locked="0"/>
    </xf>
    <xf numFmtId="0" fontId="2" fillId="0" borderId="12" xfId="0" quotePrefix="1" applyFont="1" applyBorder="1">
      <alignment horizontal="left" vertical="center"/>
      <protection locked="0"/>
    </xf>
    <xf numFmtId="0" fontId="2" fillId="0" borderId="15" xfId="0" quotePrefix="1" applyFont="1" applyBorder="1">
      <alignment horizontal="left" vertical="center"/>
      <protection locked="0"/>
    </xf>
    <xf numFmtId="0" fontId="2" fillId="0" borderId="11" xfId="0" quotePrefix="1" applyFont="1" applyBorder="1" applyAlignment="1">
      <alignment horizontal="center"/>
      <protection locked="0"/>
    </xf>
    <xf numFmtId="1" fontId="2" fillId="0" borderId="0" xfId="0" applyNumberFormat="1" applyFont="1" applyAlignment="1">
      <protection locked="0"/>
    </xf>
    <xf numFmtId="0" fontId="2" fillId="0" borderId="12" xfId="0" applyFont="1" applyBorder="1" applyAlignment="1">
      <alignment horizontal="fill"/>
      <protection locked="0"/>
    </xf>
    <xf numFmtId="1" fontId="2" fillId="0" borderId="0" xfId="0" applyNumberFormat="1" applyFont="1" applyAlignment="1">
      <alignment horizontal="left"/>
      <protection locked="0"/>
    </xf>
    <xf numFmtId="0" fontId="2" fillId="0" borderId="13" xfId="0" applyFont="1" applyBorder="1" applyAlignment="1">
      <alignment vertical="center"/>
      <protection locked="0"/>
    </xf>
    <xf numFmtId="1" fontId="2" fillId="0" borderId="0" xfId="0" quotePrefix="1" applyNumberFormat="1" applyFont="1" applyAlignment="1">
      <alignment horizontal="center" vertical="center"/>
      <protection locked="0"/>
    </xf>
    <xf numFmtId="1" fontId="2" fillId="0" borderId="13" xfId="0" quotePrefix="1" applyNumberFormat="1" applyFont="1" applyBorder="1" applyAlignment="1">
      <alignment horizontal="center" vertical="center"/>
      <protection locked="0"/>
    </xf>
    <xf numFmtId="1" fontId="2" fillId="0" borderId="0" xfId="0" applyNumberFormat="1" applyFont="1" applyAlignment="1">
      <alignment horizontal="center" vertical="center"/>
      <protection locked="0"/>
    </xf>
    <xf numFmtId="1" fontId="2" fillId="0" borderId="0" xfId="0" applyNumberFormat="1" applyFont="1" applyAlignment="1">
      <alignment horizontal="center"/>
      <protection locked="0"/>
    </xf>
    <xf numFmtId="0" fontId="2" fillId="0" borderId="0" xfId="0" quotePrefix="1" applyFont="1" applyAlignment="1">
      <alignment horizontal="center" vertical="center"/>
      <protection locked="0"/>
    </xf>
    <xf numFmtId="49" fontId="2" fillId="0" borderId="0" xfId="0" applyNumberFormat="1" applyFont="1" applyAlignment="1">
      <alignment horizontal="center" vertical="center"/>
      <protection locked="0"/>
    </xf>
    <xf numFmtId="0" fontId="2" fillId="0" borderId="0" xfId="0" applyFont="1" applyAlignment="1">
      <alignment horizontal="right" vertical="center"/>
      <protection locked="0"/>
    </xf>
    <xf numFmtId="1" fontId="2" fillId="0" borderId="13" xfId="0" applyNumberFormat="1" applyFont="1" applyBorder="1" applyAlignment="1">
      <alignment horizontal="center" vertical="center"/>
      <protection locked="0"/>
    </xf>
    <xf numFmtId="1" fontId="2" fillId="0" borderId="9" xfId="0" applyNumberFormat="1" applyFont="1" applyBorder="1" applyAlignment="1">
      <alignment horizontal="center" vertical="center"/>
      <protection locked="0"/>
    </xf>
    <xf numFmtId="49" fontId="2" fillId="0" borderId="0" xfId="0" applyNumberFormat="1" applyFont="1" applyAlignment="1">
      <alignment horizontal="right" vertical="center"/>
      <protection locked="0"/>
    </xf>
    <xf numFmtId="1" fontId="2" fillId="0" borderId="0" xfId="0" applyNumberFormat="1" applyFont="1" applyAlignment="1">
      <alignment horizontal="right" vertical="center"/>
      <protection locked="0"/>
    </xf>
    <xf numFmtId="0" fontId="1" fillId="0" borderId="0" xfId="0" applyFont="1">
      <alignment horizontal="left" vertical="center"/>
      <protection locked="0"/>
    </xf>
    <xf numFmtId="0" fontId="1" fillId="0" borderId="8" xfId="0" applyFont="1" applyBorder="1">
      <alignment horizontal="left" vertical="center"/>
      <protection locked="0"/>
    </xf>
    <xf numFmtId="0" fontId="1" fillId="0" borderId="10" xfId="0" applyFont="1" applyBorder="1">
      <alignment horizontal="left" vertical="center"/>
      <protection locked="0"/>
    </xf>
    <xf numFmtId="0" fontId="1" fillId="0" borderId="0" xfId="0" applyFont="1" applyAlignment="1">
      <alignment horizontal="fill"/>
      <protection locked="0"/>
    </xf>
    <xf numFmtId="0" fontId="1" fillId="0" borderId="14" xfId="0" applyFont="1" applyBorder="1">
      <alignment horizontal="left" vertical="center"/>
      <protection locked="0"/>
    </xf>
    <xf numFmtId="0" fontId="1" fillId="0" borderId="15" xfId="0" applyFont="1" applyBorder="1">
      <alignment horizontal="left" vertical="center"/>
      <protection locked="0"/>
    </xf>
    <xf numFmtId="49" fontId="1" fillId="0" borderId="0" xfId="0" applyNumberFormat="1" applyFont="1" applyAlignment="1">
      <alignment horizontal="right"/>
      <protection locked="0"/>
    </xf>
    <xf numFmtId="0" fontId="1" fillId="0" borderId="12" xfId="0" applyFont="1" applyBorder="1">
      <alignment horizontal="left" vertical="center"/>
      <protection locked="0"/>
    </xf>
    <xf numFmtId="0" fontId="2" fillId="0" borderId="15" xfId="0" applyFont="1" applyBorder="1" applyAlignment="1">
      <alignment horizontal="fill"/>
      <protection locked="0"/>
    </xf>
    <xf numFmtId="0" fontId="2" fillId="0" borderId="0" xfId="0" applyFont="1" applyAlignment="1">
      <alignment horizontal="right"/>
      <protection locked="0"/>
    </xf>
    <xf numFmtId="0" fontId="4" fillId="0" borderId="0" xfId="0" applyFont="1">
      <alignment horizontal="left" vertical="center"/>
      <protection locked="0"/>
    </xf>
    <xf numFmtId="49" fontId="2" fillId="0" borderId="0" xfId="0" applyNumberFormat="1" applyFont="1" applyAlignment="1">
      <alignment horizontal="fill"/>
      <protection locked="0"/>
    </xf>
    <xf numFmtId="0" fontId="2" fillId="0" borderId="23" xfId="0" applyFont="1" applyBorder="1">
      <alignment horizontal="left" vertical="center"/>
      <protection locked="0"/>
    </xf>
    <xf numFmtId="1" fontId="2" fillId="0" borderId="0" xfId="0" quotePrefix="1" applyNumberFormat="1" applyFont="1" applyAlignment="1">
      <alignment horizontal="center"/>
      <protection locked="0"/>
    </xf>
    <xf numFmtId="0" fontId="2" fillId="0" borderId="0" xfId="0" applyFont="1" applyAlignment="1">
      <alignment horizontal="fill" vertical="top"/>
      <protection locked="0"/>
    </xf>
    <xf numFmtId="0" fontId="2" fillId="0" borderId="13" xfId="0" applyFont="1" applyBorder="1" applyAlignment="1">
      <alignment vertical="top" wrapText="1"/>
      <protection locked="0"/>
    </xf>
    <xf numFmtId="0" fontId="2" fillId="0" borderId="13" xfId="0" applyFont="1" applyBorder="1" applyAlignment="1">
      <alignment horizontal="left" vertical="top" wrapText="1"/>
      <protection locked="0"/>
    </xf>
    <xf numFmtId="0" fontId="3" fillId="0" borderId="0" xfId="0" applyFont="1" applyAlignment="1">
      <alignment horizontal="center" vertical="center"/>
      <protection locked="0"/>
    </xf>
    <xf numFmtId="0" fontId="2" fillId="0" borderId="5" xfId="0" applyFont="1" applyBorder="1" applyAlignment="1">
      <alignment horizontal="center" vertical="center"/>
      <protection locked="0"/>
    </xf>
    <xf numFmtId="0" fontId="3" fillId="0" borderId="19" xfId="0" applyFont="1" applyBorder="1" applyAlignment="1">
      <alignment horizontal="center" vertical="center"/>
      <protection locked="0"/>
    </xf>
    <xf numFmtId="0" fontId="3" fillId="0" borderId="5" xfId="0" applyFont="1" applyBorder="1" applyAlignment="1">
      <alignment horizontal="center" vertical="center"/>
      <protection locked="0"/>
    </xf>
    <xf numFmtId="0" fontId="3" fillId="0" borderId="20" xfId="0" applyFont="1" applyBorder="1" applyAlignment="1">
      <alignment horizontal="center" vertical="center"/>
      <protection locked="0"/>
    </xf>
    <xf numFmtId="0" fontId="8" fillId="0" borderId="0" xfId="0" applyFont="1">
      <alignment horizontal="left" vertical="center"/>
      <protection locked="0"/>
    </xf>
    <xf numFmtId="0" fontId="9" fillId="0" borderId="0" xfId="0" applyFont="1" applyAlignment="1">
      <alignment vertical="center"/>
      <protection locked="0"/>
    </xf>
    <xf numFmtId="0" fontId="2" fillId="0" borderId="27" xfId="0" applyFont="1" applyBorder="1" applyAlignment="1">
      <alignment horizontal="left"/>
      <protection locked="0"/>
    </xf>
    <xf numFmtId="0" fontId="2" fillId="0" borderId="28" xfId="0" applyFont="1" applyBorder="1" applyAlignment="1">
      <alignment horizontal="left"/>
      <protection locked="0"/>
    </xf>
    <xf numFmtId="0" fontId="0" fillId="0" borderId="21" xfId="0" applyBorder="1">
      <alignment horizontal="left" vertical="center"/>
      <protection locked="0"/>
    </xf>
    <xf numFmtId="0" fontId="2" fillId="0" borderId="27" xfId="0" applyFont="1" applyBorder="1">
      <alignment horizontal="left" vertical="center"/>
      <protection locked="0"/>
    </xf>
    <xf numFmtId="0" fontId="0" fillId="0" borderId="23" xfId="0" applyBorder="1">
      <alignment horizontal="left" vertical="center"/>
      <protection locked="0"/>
    </xf>
    <xf numFmtId="0" fontId="0" fillId="0" borderId="24" xfId="0" applyBorder="1">
      <alignment horizontal="left" vertical="center"/>
      <protection locked="0"/>
    </xf>
    <xf numFmtId="0" fontId="0" fillId="0" borderId="0" xfId="0" applyAlignment="1">
      <alignment vertical="center"/>
      <protection locked="0"/>
    </xf>
    <xf numFmtId="0" fontId="0" fillId="0" borderId="0" xfId="0" applyAlignment="1">
      <alignment horizontal="center" vertical="center"/>
      <protection locked="0"/>
    </xf>
    <xf numFmtId="0" fontId="2" fillId="0" borderId="8" xfId="0" applyFont="1" applyBorder="1" applyAlignment="1">
      <alignment horizontal="left"/>
      <protection locked="0"/>
    </xf>
    <xf numFmtId="0" fontId="2" fillId="0" borderId="14" xfId="0" applyFont="1" applyBorder="1" applyAlignment="1">
      <alignment horizontal="left"/>
      <protection locked="0"/>
    </xf>
    <xf numFmtId="0" fontId="0" fillId="0" borderId="13" xfId="0" applyBorder="1">
      <alignment horizontal="left" vertical="center"/>
      <protection locked="0"/>
    </xf>
    <xf numFmtId="0" fontId="2" fillId="0" borderId="12" xfId="0" applyFont="1" applyBorder="1" applyAlignment="1">
      <alignment horizontal="left"/>
      <protection locked="0"/>
    </xf>
    <xf numFmtId="0" fontId="2" fillId="0" borderId="25" xfId="0" applyFont="1" applyBorder="1" applyAlignment="1">
      <alignment horizontal="left"/>
      <protection locked="0"/>
    </xf>
    <xf numFmtId="0" fontId="2" fillId="0" borderId="26" xfId="0" applyFont="1" applyBorder="1" applyAlignment="1">
      <alignment horizontal="left"/>
      <protection locked="0"/>
    </xf>
    <xf numFmtId="0" fontId="0" fillId="0" borderId="22" xfId="0" applyBorder="1">
      <alignment horizontal="left" vertical="center"/>
      <protection locked="0"/>
    </xf>
    <xf numFmtId="0" fontId="2" fillId="0" borderId="25" xfId="0" applyFont="1" applyBorder="1">
      <alignment horizontal="left" vertical="center"/>
      <protection locked="0"/>
    </xf>
    <xf numFmtId="0" fontId="0" fillId="0" borderId="0" xfId="0" applyAlignment="1">
      <alignment vertical="top"/>
      <protection locked="0"/>
    </xf>
    <xf numFmtId="49" fontId="2" fillId="0" borderId="9" xfId="0" applyNumberFormat="1" applyFont="1" applyBorder="1" applyAlignment="1">
      <alignment horizontal="center"/>
      <protection locked="0"/>
    </xf>
    <xf numFmtId="49" fontId="2" fillId="0" borderId="13" xfId="0" applyNumberFormat="1" applyFont="1" applyBorder="1" applyAlignment="1">
      <alignment horizontal="center"/>
      <protection locked="0"/>
    </xf>
    <xf numFmtId="0" fontId="2" fillId="0" borderId="9" xfId="0" applyFont="1" applyBorder="1" applyAlignment="1">
      <alignment horizontal="center"/>
      <protection locked="0"/>
    </xf>
    <xf numFmtId="49" fontId="2" fillId="0" borderId="1" xfId="0" applyNumberFormat="1" applyFont="1" applyBorder="1" applyAlignment="1">
      <alignment horizontal="left"/>
      <protection locked="0"/>
    </xf>
    <xf numFmtId="49" fontId="2" fillId="0" borderId="13" xfId="0" applyNumberFormat="1" applyFont="1" applyBorder="1" applyAlignment="1">
      <alignment horizontal="left"/>
      <protection locked="0"/>
    </xf>
    <xf numFmtId="1" fontId="2" fillId="0" borderId="1" xfId="0" applyNumberFormat="1" applyFont="1" applyBorder="1" applyAlignment="1">
      <alignment horizontal="center"/>
      <protection locked="0"/>
    </xf>
    <xf numFmtId="1" fontId="2" fillId="0" borderId="5" xfId="0" applyNumberFormat="1" applyFont="1" applyBorder="1" applyAlignment="1">
      <alignment horizontal="center"/>
      <protection locked="0"/>
    </xf>
    <xf numFmtId="0" fontId="2" fillId="0" borderId="0" xfId="0" applyFont="1" applyAlignment="1">
      <alignment horizontal="center" vertical="top" wrapText="1"/>
      <protection locked="0"/>
    </xf>
    <xf numFmtId="1" fontId="2" fillId="0" borderId="9" xfId="0" quotePrefix="1" applyNumberFormat="1" applyFont="1" applyBorder="1" applyAlignment="1">
      <alignment horizontal="center"/>
      <protection locked="0"/>
    </xf>
    <xf numFmtId="1" fontId="3" fillId="0" borderId="5" xfId="0" applyNumberFormat="1" applyFont="1" applyBorder="1" applyAlignment="1">
      <alignment horizontal="center"/>
      <protection locked="0"/>
    </xf>
    <xf numFmtId="1" fontId="2" fillId="0" borderId="1" xfId="0" quotePrefix="1" applyNumberFormat="1" applyFont="1" applyBorder="1" applyAlignment="1">
      <alignment horizontal="center"/>
      <protection locked="0"/>
    </xf>
    <xf numFmtId="1" fontId="2" fillId="0" borderId="13" xfId="0" applyNumberFormat="1" applyFont="1" applyBorder="1" applyAlignment="1">
      <alignment horizontal="center"/>
      <protection locked="0"/>
    </xf>
    <xf numFmtId="0" fontId="2" fillId="0" borderId="1" xfId="0" applyFont="1" applyBorder="1" applyAlignment="1">
      <alignment horizontal="center" vertical="center"/>
      <protection locked="0"/>
    </xf>
    <xf numFmtId="1" fontId="2" fillId="0" borderId="9" xfId="0" applyNumberFormat="1" applyFont="1" applyBorder="1" applyAlignment="1">
      <alignment horizontal="center"/>
      <protection locked="0"/>
    </xf>
    <xf numFmtId="0" fontId="2" fillId="0" borderId="0" xfId="0" applyFont="1" applyAlignment="1">
      <alignment horizontal="center" vertical="top"/>
      <protection locked="0"/>
    </xf>
    <xf numFmtId="0" fontId="2" fillId="0" borderId="0" xfId="0" quotePrefix="1" applyFont="1" applyAlignment="1">
      <alignment horizontal="right" vertical="center"/>
      <protection locked="0"/>
    </xf>
    <xf numFmtId="1" fontId="2" fillId="0" borderId="0" xfId="0" quotePrefix="1" applyNumberFormat="1" applyFont="1" applyAlignment="1">
      <alignment horizontal="right" vertical="center"/>
      <protection locked="0"/>
    </xf>
    <xf numFmtId="49" fontId="2" fillId="0" borderId="29" xfId="0" applyNumberFormat="1" applyFont="1" applyBorder="1">
      <alignment horizontal="left" vertical="center"/>
      <protection locked="0"/>
    </xf>
    <xf numFmtId="0" fontId="13" fillId="0" borderId="5" xfId="0" applyFont="1" applyBorder="1">
      <alignment horizontal="left" vertical="center"/>
      <protection locked="0"/>
    </xf>
    <xf numFmtId="0" fontId="3" fillId="0" borderId="19" xfId="0" applyFont="1" applyBorder="1" applyAlignment="1">
      <alignment horizontal="center"/>
      <protection locked="0"/>
    </xf>
    <xf numFmtId="0" fontId="3" fillId="0" borderId="20" xfId="0" applyFont="1" applyBorder="1" applyAlignment="1">
      <alignment horizontal="center"/>
      <protection locked="0"/>
    </xf>
    <xf numFmtId="0" fontId="10" fillId="0" borderId="0" xfId="0" applyFont="1">
      <alignment horizontal="left" vertical="center"/>
      <protection locked="0"/>
    </xf>
    <xf numFmtId="0" fontId="1" fillId="0" borderId="0" xfId="0" applyFont="1" applyAlignment="1">
      <alignment horizontal="fill" vertical="top" wrapText="1"/>
      <protection locked="0"/>
    </xf>
    <xf numFmtId="0" fontId="1" fillId="0" borderId="0" xfId="0" applyFont="1" applyAlignment="1">
      <alignment vertical="top" wrapText="1"/>
      <protection locked="0"/>
    </xf>
    <xf numFmtId="0" fontId="11" fillId="0" borderId="0" xfId="0" applyFont="1" applyAlignment="1">
      <alignment vertical="center"/>
      <protection locked="0"/>
    </xf>
    <xf numFmtId="0" fontId="11" fillId="0" borderId="0" xfId="0" applyFont="1" applyAlignment="1">
      <alignment horizontal="fill" vertical="center"/>
      <protection locked="0"/>
    </xf>
    <xf numFmtId="0" fontId="2" fillId="0" borderId="0" xfId="0" applyFont="1" applyAlignment="1">
      <alignment horizontal="left" wrapText="1"/>
      <protection locked="0"/>
    </xf>
    <xf numFmtId="2" fontId="2" fillId="0" borderId="0" xfId="0" applyNumberFormat="1" applyFont="1" applyAlignment="1">
      <alignment horizontal="right" vertical="center"/>
      <protection locked="0"/>
    </xf>
    <xf numFmtId="49" fontId="2" fillId="0" borderId="0" xfId="0" quotePrefix="1" applyNumberFormat="1" applyFont="1" applyAlignment="1">
      <alignment horizontal="right" vertical="center"/>
      <protection locked="0"/>
    </xf>
    <xf numFmtId="0" fontId="6" fillId="0" borderId="0" xfId="0" applyFont="1" applyAlignment="1">
      <alignment horizontal="center" vertical="center"/>
      <protection locked="0"/>
    </xf>
    <xf numFmtId="49" fontId="1" fillId="0" borderId="10" xfId="0" applyNumberFormat="1" applyFont="1" applyBorder="1" applyAlignment="1">
      <alignment horizontal="center"/>
      <protection locked="0"/>
    </xf>
    <xf numFmtId="49" fontId="1" fillId="0" borderId="15" xfId="0" applyNumberFormat="1" applyFont="1" applyBorder="1" applyAlignment="1">
      <alignment horizontal="center"/>
      <protection locked="0"/>
    </xf>
    <xf numFmtId="49" fontId="2" fillId="0" borderId="13" xfId="0" applyNumberFormat="1" applyFont="1" applyBorder="1" applyAlignment="1">
      <alignment horizontal="center" vertical="center"/>
      <protection locked="0"/>
    </xf>
    <xf numFmtId="49" fontId="2" fillId="0" borderId="9" xfId="0" applyNumberFormat="1" applyFont="1" applyBorder="1" applyAlignment="1">
      <alignment horizontal="center" vertical="center"/>
      <protection locked="0"/>
    </xf>
    <xf numFmtId="0" fontId="0" fillId="0" borderId="0" xfId="0" applyAlignment="1">
      <alignment horizontal="fill" vertical="top" wrapText="1"/>
      <protection locked="0"/>
    </xf>
    <xf numFmtId="0" fontId="12" fillId="0" borderId="0" xfId="0" applyFont="1">
      <alignment horizontal="left" vertical="center"/>
      <protection locked="0"/>
    </xf>
    <xf numFmtId="0" fontId="3" fillId="0" borderId="0" xfId="0" applyFont="1">
      <alignment horizontal="left" vertical="center"/>
      <protection locked="0"/>
    </xf>
    <xf numFmtId="0" fontId="0" fillId="0" borderId="0" xfId="0" quotePrefix="1" applyAlignment="1">
      <alignment horizontal="fill"/>
      <protection locked="0"/>
    </xf>
    <xf numFmtId="0" fontId="2" fillId="0" borderId="12" xfId="0" applyFont="1" applyBorder="1" applyAlignment="1">
      <alignment vertical="top"/>
      <protection locked="0"/>
    </xf>
    <xf numFmtId="0" fontId="2" fillId="0" borderId="11" xfId="0" applyFont="1" applyBorder="1" applyAlignment="1">
      <alignment vertical="top"/>
      <protection locked="0"/>
    </xf>
    <xf numFmtId="0" fontId="0" fillId="0" borderId="0" xfId="0" applyAlignment="1">
      <alignment horizontal="fill" vertical="top"/>
      <protection locked="0"/>
    </xf>
    <xf numFmtId="0" fontId="2" fillId="0" borderId="13" xfId="0" applyFont="1" applyBorder="1" applyAlignment="1">
      <alignment horizontal="fill" vertical="center"/>
      <protection locked="0"/>
    </xf>
    <xf numFmtId="0" fontId="2" fillId="0" borderId="13" xfId="0" quotePrefix="1" applyFont="1" applyBorder="1" applyAlignment="1">
      <alignment horizontal="fill" vertical="center"/>
      <protection locked="0"/>
    </xf>
    <xf numFmtId="0" fontId="2" fillId="0" borderId="0" xfId="0" quotePrefix="1" applyFont="1" applyAlignment="1">
      <alignment horizontal="fill" vertical="center"/>
      <protection locked="0"/>
    </xf>
    <xf numFmtId="0" fontId="2" fillId="0" borderId="9" xfId="0" applyFont="1" applyBorder="1" applyAlignment="1">
      <alignment horizontal="fill" vertical="center"/>
      <protection locked="0"/>
    </xf>
    <xf numFmtId="0" fontId="2" fillId="0" borderId="9" xfId="0" quotePrefix="1" applyFont="1" applyBorder="1" applyAlignment="1">
      <alignment horizontal="fill" vertical="center"/>
      <protection locked="0"/>
    </xf>
    <xf numFmtId="0" fontId="2" fillId="0" borderId="0" xfId="0" applyFont="1" applyAlignment="1">
      <alignment wrapText="1"/>
      <protection locked="0"/>
    </xf>
    <xf numFmtId="0" fontId="2" fillId="0" borderId="12" xfId="0" applyFont="1" applyBorder="1" applyAlignment="1">
      <alignment wrapText="1"/>
      <protection locked="0"/>
    </xf>
    <xf numFmtId="0" fontId="2" fillId="0" borderId="11" xfId="0" applyFont="1" applyBorder="1" applyAlignment="1">
      <alignment wrapText="1"/>
      <protection locked="0"/>
    </xf>
    <xf numFmtId="0" fontId="0" fillId="0" borderId="0" xfId="0" applyAlignment="1">
      <alignment horizontal="fill" vertical="center"/>
      <protection locked="0"/>
    </xf>
    <xf numFmtId="49" fontId="0" fillId="0" borderId="5" xfId="0" applyNumberFormat="1" applyBorder="1" applyAlignment="1">
      <alignment horizontal="center" vertical="center"/>
      <protection locked="0"/>
    </xf>
    <xf numFmtId="1" fontId="0" fillId="0" borderId="5" xfId="0" applyNumberFormat="1" applyBorder="1" applyAlignment="1">
      <alignment horizontal="center" vertical="center"/>
      <protection locked="0"/>
    </xf>
    <xf numFmtId="0" fontId="0" fillId="0" borderId="5" xfId="0" applyBorder="1" applyAlignment="1">
      <alignment horizontal="center" vertical="center"/>
      <protection locked="0"/>
    </xf>
    <xf numFmtId="0" fontId="2" fillId="0" borderId="11" xfId="0" applyFont="1" applyBorder="1" applyAlignment="1">
      <alignment horizontal="fill"/>
      <protection locked="0"/>
    </xf>
    <xf numFmtId="0" fontId="2" fillId="0" borderId="0" xfId="0" applyFont="1" applyAlignment="1">
      <alignment horizontal="right" vertical="top"/>
      <protection locked="0"/>
    </xf>
    <xf numFmtId="1" fontId="0" fillId="0" borderId="0" xfId="0" applyNumberFormat="1" applyAlignment="1">
      <alignment horizontal="right"/>
      <protection locked="0"/>
    </xf>
    <xf numFmtId="0" fontId="2" fillId="0" borderId="14" xfId="0" applyFont="1" applyBorder="1" applyAlignment="1">
      <alignment horizontal="fill"/>
      <protection locked="0"/>
    </xf>
    <xf numFmtId="0" fontId="0" fillId="0" borderId="6" xfId="0" applyBorder="1" applyAlignment="1">
      <alignment vertical="center"/>
      <protection locked="0"/>
    </xf>
    <xf numFmtId="0" fontId="0" fillId="0" borderId="7" xfId="0" applyBorder="1" applyAlignment="1">
      <alignment vertical="center"/>
      <protection locked="0"/>
    </xf>
    <xf numFmtId="49" fontId="1" fillId="0" borderId="0" xfId="0" applyNumberFormat="1" applyFont="1">
      <alignment horizontal="left" vertical="center"/>
      <protection locked="0"/>
    </xf>
    <xf numFmtId="0" fontId="1" fillId="0" borderId="0" xfId="0" applyFont="1" applyAlignment="1">
      <alignment horizontal="left"/>
      <protection locked="0"/>
    </xf>
    <xf numFmtId="49" fontId="0" fillId="0" borderId="27" xfId="0" applyNumberFormat="1" applyBorder="1">
      <alignment horizontal="left" vertical="center"/>
      <protection locked="0"/>
    </xf>
    <xf numFmtId="0" fontId="0" fillId="0" borderId="21" xfId="0" applyBorder="1" applyAlignment="1">
      <alignment horizontal="left"/>
      <protection locked="0"/>
    </xf>
    <xf numFmtId="49" fontId="0" fillId="0" borderId="21" xfId="0" applyNumberFormat="1" applyBorder="1">
      <alignment horizontal="left" vertical="center"/>
      <protection locked="0"/>
    </xf>
    <xf numFmtId="15" fontId="0" fillId="0" borderId="21" xfId="0" applyNumberFormat="1" applyBorder="1">
      <alignment horizontal="left" vertical="center"/>
      <protection locked="0"/>
    </xf>
    <xf numFmtId="0" fontId="0" fillId="0" borderId="21" xfId="0" applyBorder="1" applyAlignment="1">
      <alignment horizontal="right"/>
      <protection locked="0"/>
    </xf>
    <xf numFmtId="15" fontId="0" fillId="0" borderId="21" xfId="0" quotePrefix="1" applyNumberFormat="1" applyBorder="1" applyProtection="1">
      <alignment horizontal="left" vertical="center"/>
      <protection hidden="1"/>
    </xf>
    <xf numFmtId="0" fontId="0" fillId="0" borderId="28" xfId="0" applyBorder="1" applyAlignment="1">
      <alignment horizontal="right"/>
      <protection locked="0"/>
    </xf>
    <xf numFmtId="49" fontId="0" fillId="0" borderId="23" xfId="0" applyNumberFormat="1" applyBorder="1">
      <alignment horizontal="left" vertical="center"/>
      <protection locked="0"/>
    </xf>
    <xf numFmtId="0" fontId="0" fillId="0" borderId="0" xfId="0" applyAlignment="1">
      <alignment horizontal="left"/>
      <protection locked="0"/>
    </xf>
    <xf numFmtId="49" fontId="0" fillId="0" borderId="0" xfId="0" applyNumberFormat="1">
      <alignment horizontal="left" vertical="center"/>
      <protection locked="0"/>
    </xf>
    <xf numFmtId="15" fontId="0" fillId="0" borderId="0" xfId="0" applyNumberFormat="1">
      <alignment horizontal="left" vertical="center"/>
      <protection locked="0"/>
    </xf>
    <xf numFmtId="0" fontId="0" fillId="0" borderId="0" xfId="0" applyAlignment="1">
      <alignment horizontal="right"/>
      <protection locked="0"/>
    </xf>
    <xf numFmtId="0" fontId="0" fillId="0" borderId="24" xfId="0" applyBorder="1" applyAlignment="1">
      <alignment horizontal="right"/>
      <protection locked="0"/>
    </xf>
    <xf numFmtId="0" fontId="0" fillId="0" borderId="0" xfId="0" applyAlignment="1" applyProtection="1">
      <alignment horizontal="right"/>
      <protection hidden="1"/>
    </xf>
    <xf numFmtId="49" fontId="15" fillId="0" borderId="23" xfId="0" applyNumberFormat="1" applyFont="1" applyBorder="1">
      <alignment horizontal="left" vertical="center"/>
      <protection locked="0"/>
    </xf>
    <xf numFmtId="0" fontId="15" fillId="0" borderId="0" xfId="0" applyFont="1" applyAlignment="1">
      <alignment horizontal="left"/>
      <protection locked="0"/>
    </xf>
    <xf numFmtId="49" fontId="15" fillId="0" borderId="0" xfId="0" applyNumberFormat="1" applyFont="1">
      <alignment horizontal="left" vertical="center"/>
      <protection locked="0"/>
    </xf>
    <xf numFmtId="0" fontId="15" fillId="0" borderId="0" xfId="0" applyFont="1">
      <alignment horizontal="left" vertical="center"/>
      <protection locked="0"/>
    </xf>
    <xf numFmtId="0" fontId="14" fillId="0" borderId="0" xfId="0" applyFont="1" applyAlignment="1">
      <alignment horizontal="center"/>
      <protection locked="0"/>
    </xf>
    <xf numFmtId="0" fontId="15" fillId="0" borderId="24" xfId="0" applyFont="1" applyBorder="1">
      <alignment horizontal="left" vertical="center"/>
      <protection locked="0"/>
    </xf>
    <xf numFmtId="49" fontId="0" fillId="0" borderId="25" xfId="0" applyNumberFormat="1" applyBorder="1">
      <alignment horizontal="left" vertical="center"/>
      <protection locked="0"/>
    </xf>
    <xf numFmtId="0" fontId="0" fillId="0" borderId="22" xfId="0" applyBorder="1" applyAlignment="1">
      <alignment horizontal="left"/>
      <protection locked="0"/>
    </xf>
    <xf numFmtId="49" fontId="0" fillId="0" borderId="22" xfId="0" applyNumberFormat="1" applyBorder="1">
      <alignment horizontal="left" vertical="center"/>
      <protection locked="0"/>
    </xf>
    <xf numFmtId="0" fontId="0" fillId="0" borderId="22" xfId="0" applyBorder="1" applyAlignment="1">
      <alignment horizontal="center"/>
      <protection locked="0"/>
    </xf>
    <xf numFmtId="0" fontId="0" fillId="0" borderId="26" xfId="0" applyBorder="1">
      <alignment horizontal="left" vertical="center"/>
      <protection locked="0"/>
    </xf>
    <xf numFmtId="0" fontId="0" fillId="0" borderId="8" xfId="0" applyBorder="1">
      <alignment horizontal="left" vertical="center"/>
      <protection locked="0"/>
    </xf>
    <xf numFmtId="0" fontId="0" fillId="0" borderId="10" xfId="0" applyBorder="1">
      <alignment horizontal="left" vertical="center"/>
      <protection locked="0"/>
    </xf>
    <xf numFmtId="0" fontId="0" fillId="0" borderId="9" xfId="0" applyBorder="1">
      <alignment horizontal="left" vertical="center"/>
      <protection locked="0"/>
    </xf>
    <xf numFmtId="0" fontId="0" fillId="0" borderId="10" xfId="0" applyBorder="1" applyAlignment="1">
      <alignment horizontal="left"/>
      <protection locked="0"/>
    </xf>
    <xf numFmtId="0" fontId="0" fillId="0" borderId="14" xfId="0" applyBorder="1">
      <alignment horizontal="left" vertical="center"/>
      <protection locked="0"/>
    </xf>
    <xf numFmtId="0" fontId="0" fillId="0" borderId="15" xfId="0" applyBorder="1">
      <alignment horizontal="left" vertical="center"/>
      <protection locked="0"/>
    </xf>
    <xf numFmtId="0" fontId="0" fillId="0" borderId="15" xfId="0" applyBorder="1" applyAlignment="1">
      <alignment horizontal="left"/>
      <protection locked="0"/>
    </xf>
    <xf numFmtId="0" fontId="0" fillId="0" borderId="9" xfId="0" applyBorder="1" applyAlignment="1">
      <alignment horizontal="left"/>
      <protection locked="0"/>
    </xf>
    <xf numFmtId="0" fontId="0" fillId="0" borderId="0" xfId="0" applyAlignment="1">
      <alignment horizontal="center"/>
      <protection locked="0"/>
    </xf>
    <xf numFmtId="0" fontId="0" fillId="0" borderId="12" xfId="0" applyBorder="1">
      <alignment horizontal="left" vertical="center"/>
      <protection locked="0"/>
    </xf>
    <xf numFmtId="0" fontId="16" fillId="0" borderId="8" xfId="0" applyFont="1" applyBorder="1" applyAlignment="1">
      <protection locked="0"/>
    </xf>
    <xf numFmtId="0" fontId="16" fillId="0" borderId="10" xfId="0" applyFont="1" applyBorder="1" applyAlignment="1">
      <protection locked="0"/>
    </xf>
    <xf numFmtId="0" fontId="16" fillId="0" borderId="14" xfId="0" applyFont="1" applyBorder="1" applyAlignment="1">
      <protection locked="0"/>
    </xf>
    <xf numFmtId="0" fontId="16" fillId="0" borderId="15" xfId="0" applyFont="1" applyBorder="1" applyAlignment="1">
      <protection locked="0"/>
    </xf>
    <xf numFmtId="0" fontId="0" fillId="0" borderId="11" xfId="0" applyBorder="1">
      <alignment horizontal="left" vertical="center"/>
      <protection locked="0"/>
    </xf>
    <xf numFmtId="0" fontId="1" fillId="0" borderId="21" xfId="0" applyFont="1" applyBorder="1">
      <alignment horizontal="left" vertical="center"/>
      <protection locked="0"/>
    </xf>
    <xf numFmtId="0" fontId="1" fillId="0" borderId="21" xfId="0" applyFont="1" applyBorder="1" applyAlignment="1">
      <alignment horizontal="left"/>
      <protection locked="0"/>
    </xf>
    <xf numFmtId="0" fontId="1" fillId="0" borderId="28" xfId="0" applyFont="1" applyBorder="1">
      <alignment horizontal="left" vertical="center"/>
      <protection locked="0"/>
    </xf>
    <xf numFmtId="0" fontId="2" fillId="0" borderId="8" xfId="0" applyFont="1" applyBorder="1" applyAlignment="1">
      <alignment vertical="top"/>
      <protection locked="0"/>
    </xf>
    <xf numFmtId="0" fontId="2" fillId="0" borderId="10" xfId="0" applyFont="1" applyBorder="1" applyAlignment="1">
      <alignment vertical="top"/>
      <protection locked="0"/>
    </xf>
    <xf numFmtId="0" fontId="1" fillId="0" borderId="24" xfId="0" applyFont="1" applyBorder="1">
      <alignment horizontal="left" vertical="center"/>
      <protection locked="0"/>
    </xf>
    <xf numFmtId="0" fontId="2" fillId="0" borderId="14" xfId="0" applyFont="1" applyBorder="1" applyAlignment="1">
      <alignment vertical="top"/>
      <protection locked="0"/>
    </xf>
    <xf numFmtId="0" fontId="2" fillId="0" borderId="15" xfId="0" applyFont="1" applyBorder="1" applyAlignment="1">
      <alignment vertical="top"/>
      <protection locked="0"/>
    </xf>
    <xf numFmtId="0" fontId="2" fillId="0" borderId="22" xfId="0" applyFont="1" applyBorder="1" applyAlignment="1">
      <alignment horizontal="center" vertical="center"/>
      <protection locked="0"/>
    </xf>
    <xf numFmtId="0" fontId="1" fillId="0" borderId="22" xfId="0" applyFont="1" applyBorder="1">
      <alignment horizontal="left" vertical="center"/>
      <protection locked="0"/>
    </xf>
    <xf numFmtId="0" fontId="1" fillId="0" borderId="22" xfId="0" applyFont="1" applyBorder="1" applyAlignment="1">
      <alignment horizontal="left"/>
      <protection locked="0"/>
    </xf>
    <xf numFmtId="0" fontId="1" fillId="0" borderId="26" xfId="0" applyFont="1" applyBorder="1">
      <alignment horizontal="left" vertical="center"/>
      <protection locked="0"/>
    </xf>
    <xf numFmtId="0" fontId="0" fillId="0" borderId="0" xfId="0" applyAlignment="1">
      <alignment horizontal="right" vertical="center"/>
      <protection locked="0"/>
    </xf>
    <xf numFmtId="0" fontId="0" fillId="0" borderId="30" xfId="0" applyBorder="1">
      <alignment horizontal="left" vertical="center"/>
      <protection locked="0"/>
    </xf>
    <xf numFmtId="0" fontId="0" fillId="0" borderId="31" xfId="0" applyBorder="1">
      <alignment horizontal="left" vertical="center"/>
      <protection locked="0"/>
    </xf>
    <xf numFmtId="0" fontId="0" fillId="0" borderId="32" xfId="0" applyBorder="1">
      <alignment horizontal="left" vertical="center"/>
      <protection locked="0"/>
    </xf>
    <xf numFmtId="0" fontId="0" fillId="0" borderId="33" xfId="0" applyBorder="1">
      <alignment horizontal="left" vertical="center"/>
      <protection locked="0"/>
    </xf>
    <xf numFmtId="0" fontId="2" fillId="0" borderId="9" xfId="0" applyFont="1" applyBorder="1" applyAlignment="1">
      <alignment horizontal="fill"/>
      <protection locked="0"/>
    </xf>
    <xf numFmtId="49" fontId="2" fillId="0" borderId="14" xfId="0" applyNumberFormat="1" applyFont="1" applyBorder="1">
      <alignment horizontal="left" vertical="center"/>
      <protection locked="0"/>
    </xf>
    <xf numFmtId="0" fontId="0" fillId="0" borderId="0" xfId="0" quotePrefix="1" applyAlignment="1">
      <alignment horizontal="right" vertical="center"/>
      <protection locked="0"/>
    </xf>
    <xf numFmtId="0" fontId="9" fillId="0" borderId="0" xfId="1" applyFont="1" applyAlignment="1" applyProtection="1">
      <alignment horizontal="center" vertical="center"/>
      <protection locked="0"/>
    </xf>
    <xf numFmtId="49" fontId="2" fillId="0" borderId="0" xfId="1" applyNumberFormat="1" applyFont="1" applyProtection="1">
      <protection locked="0"/>
    </xf>
    <xf numFmtId="49" fontId="3" fillId="0" borderId="0" xfId="1" applyNumberFormat="1" applyFont="1" applyProtection="1">
      <protection locked="0"/>
    </xf>
    <xf numFmtId="0" fontId="8" fillId="0" borderId="0" xfId="1" applyFont="1" applyAlignment="1" applyProtection="1">
      <alignment horizontal="center" vertical="center"/>
      <protection locked="0"/>
    </xf>
    <xf numFmtId="49" fontId="2" fillId="0" borderId="0" xfId="1" applyNumberFormat="1" applyFont="1" applyAlignment="1" applyProtection="1">
      <alignment horizontal="left" vertical="top"/>
      <protection locked="0"/>
    </xf>
    <xf numFmtId="49" fontId="2" fillId="0" borderId="0" xfId="1" applyNumberFormat="1" applyFont="1" applyAlignment="1" applyProtection="1">
      <alignment horizontal="left" vertical="top" wrapText="1"/>
      <protection locked="0"/>
    </xf>
    <xf numFmtId="49" fontId="17" fillId="0" borderId="0" xfId="1" applyNumberFormat="1" applyAlignment="1" applyProtection="1">
      <alignment vertical="top"/>
      <protection locked="0"/>
    </xf>
    <xf numFmtId="1" fontId="8" fillId="0" borderId="0" xfId="1" applyNumberFormat="1" applyFont="1" applyAlignment="1" applyProtection="1">
      <alignment horizontal="center" vertical="center" wrapText="1"/>
      <protection locked="0"/>
    </xf>
    <xf numFmtId="2" fontId="2" fillId="0" borderId="0" xfId="1" applyNumberFormat="1" applyFont="1" applyAlignment="1" applyProtection="1">
      <alignment horizontal="left" vertical="top"/>
      <protection locked="0"/>
    </xf>
    <xf numFmtId="0" fontId="8" fillId="0" borderId="0" xfId="1" applyFont="1" applyAlignment="1" applyProtection="1">
      <alignment horizontal="center" vertical="center" wrapText="1"/>
      <protection locked="0"/>
    </xf>
    <xf numFmtId="49" fontId="17" fillId="0" borderId="0" xfId="1" applyNumberFormat="1" applyProtection="1">
      <protection locked="0"/>
    </xf>
    <xf numFmtId="49" fontId="0" fillId="0" borderId="0" xfId="1" applyNumberFormat="1" applyFont="1" applyAlignment="1" applyProtection="1">
      <alignment horizontal="left" vertical="top" wrapText="1"/>
      <protection locked="0"/>
    </xf>
    <xf numFmtId="0" fontId="0" fillId="0" borderId="0" xfId="1" applyFont="1" applyAlignment="1" applyProtection="1">
      <alignment horizontal="center" vertical="center" wrapText="1"/>
      <protection locked="0"/>
    </xf>
    <xf numFmtId="1" fontId="0" fillId="0" borderId="0" xfId="0" quotePrefix="1" applyNumberFormat="1" applyAlignment="1">
      <alignment horizontal="center"/>
      <protection locked="0"/>
    </xf>
    <xf numFmtId="49" fontId="2" fillId="0" borderId="0" xfId="0" applyNumberFormat="1" applyFont="1" applyAlignment="1" applyProtection="1"/>
    <xf numFmtId="0" fontId="2" fillId="0" borderId="0" xfId="0" applyFont="1" applyAlignment="1" applyProtection="1"/>
    <xf numFmtId="0" fontId="2" fillId="0" borderId="0" xfId="0" applyFont="1" applyAlignment="1" applyProtection="1">
      <alignment horizontal="fill"/>
    </xf>
    <xf numFmtId="0" fontId="16" fillId="0" borderId="0" xfId="0" applyFont="1" applyAlignment="1">
      <protection locked="0"/>
    </xf>
    <xf numFmtId="0" fontId="2" fillId="0" borderId="8" xfId="0" applyFont="1" applyBorder="1" applyAlignment="1" applyProtection="1"/>
    <xf numFmtId="0" fontId="2" fillId="0" borderId="10" xfId="0" applyFont="1" applyBorder="1" applyAlignment="1" applyProtection="1"/>
    <xf numFmtId="0" fontId="2" fillId="0" borderId="10" xfId="0" applyFont="1" applyBorder="1" applyAlignment="1" applyProtection="1">
      <alignment horizontal="left"/>
    </xf>
    <xf numFmtId="0" fontId="2" fillId="0" borderId="14" xfId="0" applyFont="1" applyBorder="1" applyAlignment="1" applyProtection="1"/>
    <xf numFmtId="0" fontId="2" fillId="0" borderId="15" xfId="0" applyFont="1" applyBorder="1" applyAlignment="1" applyProtection="1"/>
    <xf numFmtId="0" fontId="2" fillId="0" borderId="15" xfId="0" applyFont="1" applyBorder="1" applyAlignment="1" applyProtection="1">
      <alignment horizontal="left"/>
    </xf>
    <xf numFmtId="0" fontId="8" fillId="0" borderId="0" xfId="0" applyFont="1" applyAlignment="1" applyProtection="1">
      <alignment vertical="center"/>
    </xf>
    <xf numFmtId="0" fontId="8" fillId="0" borderId="24" xfId="0" applyFont="1" applyBorder="1" applyAlignment="1" applyProtection="1">
      <alignment vertical="center"/>
    </xf>
    <xf numFmtId="49" fontId="0" fillId="0" borderId="0" xfId="1" quotePrefix="1" applyNumberFormat="1" applyFont="1" applyAlignment="1" applyProtection="1">
      <alignment horizontal="left" vertical="top"/>
      <protection locked="0"/>
    </xf>
    <xf numFmtId="0" fontId="18" fillId="0" borderId="0" xfId="0" applyFont="1">
      <alignment horizontal="left" vertical="center"/>
      <protection locked="0"/>
    </xf>
    <xf numFmtId="0" fontId="0" fillId="0" borderId="9" xfId="0" applyBorder="1" applyAlignment="1">
      <alignment horizontal="center" vertical="center"/>
      <protection locked="0"/>
    </xf>
    <xf numFmtId="0" fontId="19" fillId="0" borderId="0" xfId="0" applyFont="1">
      <alignment horizontal="left" vertical="center"/>
      <protection locked="0"/>
    </xf>
    <xf numFmtId="0" fontId="19" fillId="0" borderId="0" xfId="0" applyFont="1" applyAlignment="1">
      <alignment vertical="top"/>
      <protection locked="0"/>
    </xf>
    <xf numFmtId="0" fontId="20" fillId="0" borderId="0" xfId="0" applyFont="1">
      <alignment horizontal="left" vertical="center"/>
      <protection locked="0"/>
    </xf>
    <xf numFmtId="0" fontId="19" fillId="0" borderId="0" xfId="0" applyFont="1" applyAlignment="1">
      <alignment horizontal="right"/>
      <protection locked="0"/>
    </xf>
    <xf numFmtId="0" fontId="19" fillId="0" borderId="0" xfId="0" applyFont="1" applyAlignment="1">
      <alignment horizontal="left"/>
      <protection locked="0"/>
    </xf>
    <xf numFmtId="0" fontId="0" fillId="0" borderId="0" xfId="0" applyAlignment="1" applyProtection="1"/>
    <xf numFmtId="0" fontId="0" fillId="0" borderId="0" xfId="0" applyAlignment="1" applyProtection="1">
      <alignment horizontal="fill"/>
    </xf>
    <xf numFmtId="15" fontId="0" fillId="0" borderId="0" xfId="0" quotePrefix="1" applyNumberFormat="1" applyProtection="1">
      <alignment horizontal="left" vertical="center"/>
      <protection hidden="1"/>
    </xf>
    <xf numFmtId="15" fontId="0" fillId="0" borderId="0" xfId="0" applyNumberFormat="1" applyProtection="1">
      <alignment horizontal="left" vertical="center"/>
      <protection hidden="1"/>
    </xf>
    <xf numFmtId="0" fontId="0" fillId="0" borderId="0" xfId="0" applyAlignment="1">
      <protection locked="0"/>
    </xf>
    <xf numFmtId="1" fontId="0" fillId="0" borderId="0" xfId="0" applyNumberFormat="1" applyAlignment="1">
      <alignment horizontal="center" vertical="center"/>
      <protection locked="0"/>
    </xf>
    <xf numFmtId="49" fontId="0" fillId="0" borderId="12" xfId="0" applyNumberFormat="1" applyBorder="1">
      <alignment horizontal="left" vertical="center"/>
      <protection locked="0"/>
    </xf>
    <xf numFmtId="0" fontId="0" fillId="0" borderId="13" xfId="0" applyBorder="1" applyAlignment="1">
      <alignment horizontal="center" vertical="center"/>
      <protection locked="0"/>
    </xf>
    <xf numFmtId="49" fontId="0" fillId="0" borderId="13" xfId="0" applyNumberFormat="1" applyBorder="1" applyAlignment="1">
      <alignment horizontal="center"/>
      <protection locked="0"/>
    </xf>
    <xf numFmtId="49" fontId="0" fillId="0" borderId="9" xfId="0" applyNumberFormat="1" applyBorder="1" applyAlignment="1">
      <alignment horizontal="center"/>
      <protection locked="0"/>
    </xf>
    <xf numFmtId="1" fontId="0" fillId="0" borderId="0" xfId="0" applyNumberFormat="1" applyAlignment="1">
      <alignment horizontal="right" vertical="center"/>
      <protection locked="0"/>
    </xf>
    <xf numFmtId="0" fontId="0" fillId="0" borderId="0" xfId="0" quotePrefix="1">
      <alignment horizontal="left" vertical="center"/>
      <protection locked="0"/>
    </xf>
    <xf numFmtId="49" fontId="0" fillId="0" borderId="13" xfId="0" applyNumberFormat="1" applyBorder="1" applyAlignment="1">
      <alignment horizontal="center" vertical="center"/>
      <protection locked="0"/>
    </xf>
    <xf numFmtId="1" fontId="0" fillId="0" borderId="0" xfId="0" quotePrefix="1" applyNumberFormat="1" applyAlignment="1">
      <alignment horizontal="right" vertical="center"/>
      <protection locked="0"/>
    </xf>
    <xf numFmtId="49" fontId="0" fillId="0" borderId="0" xfId="0" applyNumberFormat="1" applyAlignment="1">
      <alignment horizontal="center" vertical="center"/>
      <protection locked="0"/>
    </xf>
    <xf numFmtId="49" fontId="0" fillId="0" borderId="0" xfId="0" applyNumberFormat="1" applyAlignment="1">
      <alignment horizontal="center"/>
      <protection locked="0"/>
    </xf>
    <xf numFmtId="0" fontId="0" fillId="0" borderId="13" xfId="0" quotePrefix="1" applyBorder="1">
      <alignment horizontal="left" vertical="center"/>
      <protection locked="0"/>
    </xf>
    <xf numFmtId="49" fontId="0" fillId="0" borderId="9" xfId="0" applyNumberFormat="1" applyBorder="1" applyAlignment="1">
      <alignment horizontal="center" vertical="center"/>
      <protection locked="0"/>
    </xf>
    <xf numFmtId="0" fontId="0" fillId="0" borderId="13" xfId="0" applyBorder="1" applyAlignment="1">
      <alignment horizontal="center"/>
      <protection locked="0"/>
    </xf>
    <xf numFmtId="49" fontId="0" fillId="0" borderId="5" xfId="0" applyNumberFormat="1" applyBorder="1">
      <alignment horizontal="left" vertical="center"/>
      <protection locked="0"/>
    </xf>
    <xf numFmtId="1" fontId="0" fillId="0" borderId="5" xfId="0" applyNumberFormat="1" applyBorder="1" applyAlignment="1">
      <alignment horizontal="center"/>
      <protection locked="0"/>
    </xf>
    <xf numFmtId="0" fontId="0" fillId="0" borderId="6" xfId="0" applyBorder="1">
      <alignment horizontal="left" vertical="center"/>
      <protection locked="0"/>
    </xf>
    <xf numFmtId="0" fontId="0" fillId="0" borderId="5" xfId="0" applyBorder="1">
      <alignment horizontal="left" vertical="center"/>
      <protection locked="0"/>
    </xf>
    <xf numFmtId="0" fontId="0" fillId="0" borderId="5" xfId="0" quotePrefix="1" applyBorder="1">
      <alignment horizontal="left" vertical="center"/>
      <protection locked="0"/>
    </xf>
    <xf numFmtId="49" fontId="0" fillId="0" borderId="5" xfId="0" applyNumberFormat="1" applyBorder="1" applyAlignment="1">
      <alignment horizontal="center"/>
      <protection locked="0"/>
    </xf>
    <xf numFmtId="49" fontId="0" fillId="0" borderId="16" xfId="0" applyNumberFormat="1" applyBorder="1">
      <alignment horizontal="left" vertical="center"/>
      <protection locked="0"/>
    </xf>
    <xf numFmtId="1" fontId="0" fillId="0" borderId="1" xfId="0" applyNumberFormat="1" applyBorder="1" applyAlignment="1">
      <alignment horizontal="center"/>
      <protection locked="0"/>
    </xf>
    <xf numFmtId="49" fontId="0" fillId="0" borderId="1" xfId="0" applyNumberFormat="1" applyBorder="1">
      <alignment horizontal="left" vertical="center"/>
      <protection locked="0"/>
    </xf>
    <xf numFmtId="0" fontId="0" fillId="0" borderId="1" xfId="0" applyBorder="1">
      <alignment horizontal="left" vertical="center"/>
      <protection locked="0"/>
    </xf>
    <xf numFmtId="0" fontId="0" fillId="0" borderId="1" xfId="0" applyBorder="1" applyAlignment="1">
      <alignment horizontal="center" vertical="center"/>
      <protection locked="0"/>
    </xf>
    <xf numFmtId="0" fontId="0" fillId="0" borderId="4" xfId="0" applyBorder="1">
      <alignment horizontal="left" vertical="center"/>
      <protection locked="0"/>
    </xf>
    <xf numFmtId="49" fontId="0" fillId="0" borderId="3" xfId="0" applyNumberFormat="1" applyBorder="1">
      <alignment horizontal="left" vertical="center"/>
      <protection locked="0"/>
    </xf>
    <xf numFmtId="0" fontId="0" fillId="0" borderId="2" xfId="0" applyBorder="1">
      <alignment horizontal="left" vertical="center"/>
      <protection locked="0"/>
    </xf>
    <xf numFmtId="0" fontId="0" fillId="0" borderId="3" xfId="0" applyBorder="1">
      <alignment horizontal="left" vertical="center"/>
      <protection locked="0"/>
    </xf>
    <xf numFmtId="49" fontId="0" fillId="0" borderId="1" xfId="0" applyNumberFormat="1" applyBorder="1" applyAlignment="1">
      <alignment horizontal="center"/>
      <protection locked="0"/>
    </xf>
    <xf numFmtId="0" fontId="0" fillId="0" borderId="11" xfId="0" applyBorder="1" applyAlignment="1">
      <protection locked="0"/>
    </xf>
    <xf numFmtId="49" fontId="0" fillId="0" borderId="19" xfId="0" applyNumberFormat="1" applyBorder="1">
      <alignment horizontal="left" vertical="center"/>
      <protection locked="0"/>
    </xf>
    <xf numFmtId="0" fontId="0" fillId="0" borderId="20" xfId="0" applyBorder="1">
      <alignment horizontal="left" vertical="center"/>
      <protection locked="0"/>
    </xf>
    <xf numFmtId="1" fontId="0" fillId="0" borderId="0" xfId="0" quotePrefix="1" applyNumberFormat="1" applyAlignment="1">
      <alignment horizontal="center" vertical="center"/>
      <protection locked="0"/>
    </xf>
    <xf numFmtId="0" fontId="0" fillId="0" borderId="7" xfId="0" applyBorder="1">
      <alignment horizontal="left" vertical="center"/>
      <protection locked="0"/>
    </xf>
    <xf numFmtId="0" fontId="0" fillId="0" borderId="1" xfId="0" quotePrefix="1" applyBorder="1">
      <alignment horizontal="left" vertical="center"/>
      <protection locked="0"/>
    </xf>
    <xf numFmtId="1" fontId="0" fillId="0" borderId="9" xfId="0" applyNumberFormat="1" applyBorder="1" applyAlignment="1">
      <alignment horizontal="center"/>
      <protection locked="0"/>
    </xf>
    <xf numFmtId="49" fontId="0" fillId="0" borderId="9" xfId="0" applyNumberFormat="1" applyBorder="1">
      <alignment horizontal="left" vertical="center"/>
      <protection locked="0"/>
    </xf>
    <xf numFmtId="1" fontId="0" fillId="0" borderId="0" xfId="0" applyNumberFormat="1" applyAlignment="1">
      <alignment horizontal="center"/>
      <protection locked="0"/>
    </xf>
    <xf numFmtId="0" fontId="21" fillId="0" borderId="0" xfId="0" applyFont="1">
      <alignment horizontal="left" vertical="center"/>
      <protection locked="0"/>
    </xf>
    <xf numFmtId="0" fontId="0" fillId="0" borderId="0" xfId="0" applyAlignment="1">
      <alignment vertical="top" wrapText="1"/>
      <protection locked="0"/>
    </xf>
    <xf numFmtId="0" fontId="0" fillId="0" borderId="0" xfId="0" applyAlignment="1" applyProtection="1">
      <alignment vertical="top"/>
      <protection hidden="1"/>
    </xf>
    <xf numFmtId="0" fontId="0" fillId="0" borderId="0" xfId="0" applyAlignment="1" applyProtection="1">
      <alignment vertical="center"/>
      <protection hidden="1"/>
    </xf>
    <xf numFmtId="0" fontId="0" fillId="0" borderId="0" xfId="0" applyAlignment="1" applyProtection="1">
      <alignment horizontal="left" vertical="top"/>
      <protection hidden="1"/>
    </xf>
    <xf numFmtId="0" fontId="0" fillId="0" borderId="0" xfId="0" applyAlignment="1" applyProtection="1">
      <alignment horizontal="left"/>
      <protection hidden="1"/>
    </xf>
    <xf numFmtId="0" fontId="0" fillId="0" borderId="0" xfId="0" applyAlignment="1" applyProtection="1">
      <protection hidden="1"/>
    </xf>
    <xf numFmtId="0" fontId="0" fillId="0" borderId="0" xfId="0" applyProtection="1">
      <alignment horizontal="left" vertical="center"/>
      <protection hidden="1"/>
    </xf>
    <xf numFmtId="0" fontId="0" fillId="0" borderId="0" xfId="0" applyAlignment="1" applyProtection="1">
      <alignment horizontal="fill" vertical="top"/>
      <protection hidden="1"/>
    </xf>
    <xf numFmtId="0" fontId="0" fillId="0" borderId="8" xfId="0" applyBorder="1" applyAlignment="1">
      <alignment horizontal="fill" vertical="center"/>
      <protection locked="0"/>
    </xf>
    <xf numFmtId="0" fontId="0" fillId="0" borderId="10" xfId="0" applyBorder="1" applyAlignment="1">
      <alignment horizontal="fill" vertical="center"/>
      <protection locked="0"/>
    </xf>
    <xf numFmtId="0" fontId="0" fillId="0" borderId="15" xfId="0" applyBorder="1" applyAlignment="1">
      <alignment horizontal="fill" vertical="center"/>
      <protection locked="0"/>
    </xf>
    <xf numFmtId="49" fontId="2" fillId="0" borderId="34" xfId="0" applyNumberFormat="1" applyFont="1" applyBorder="1">
      <alignment horizontal="left" vertical="center"/>
      <protection locked="0"/>
    </xf>
    <xf numFmtId="49" fontId="2" fillId="0" borderId="34" xfId="0" applyNumberFormat="1" applyFont="1" applyBorder="1" applyAlignment="1">
      <alignment horizontal="center" vertical="center"/>
      <protection locked="0"/>
    </xf>
    <xf numFmtId="49" fontId="2" fillId="0" borderId="35" xfId="0" applyNumberFormat="1" applyFont="1" applyBorder="1">
      <alignment horizontal="left" vertical="center"/>
      <protection locked="0"/>
    </xf>
    <xf numFmtId="49" fontId="2" fillId="0" borderId="36" xfId="0" applyNumberFormat="1" applyFont="1" applyBorder="1">
      <alignment horizontal="left" vertical="center"/>
      <protection locked="0"/>
    </xf>
    <xf numFmtId="1" fontId="2" fillId="0" borderId="37" xfId="0" applyNumberFormat="1" applyFont="1" applyBorder="1" applyAlignment="1">
      <alignment horizontal="center"/>
      <protection locked="0"/>
    </xf>
    <xf numFmtId="49" fontId="2" fillId="0" borderId="37" xfId="0" applyNumberFormat="1" applyFont="1" applyBorder="1">
      <alignment horizontal="left" vertical="center"/>
      <protection locked="0"/>
    </xf>
    <xf numFmtId="0" fontId="2" fillId="0" borderId="37" xfId="0" applyFont="1" applyBorder="1">
      <alignment horizontal="left" vertical="center"/>
      <protection locked="0"/>
    </xf>
    <xf numFmtId="0" fontId="2" fillId="0" borderId="37" xfId="0" applyFont="1" applyBorder="1" applyAlignment="1">
      <alignment horizontal="fill"/>
      <protection locked="0"/>
    </xf>
    <xf numFmtId="0" fontId="2" fillId="0" borderId="37" xfId="0" applyFont="1" applyBorder="1" applyAlignment="1">
      <alignment horizontal="center"/>
      <protection locked="0"/>
    </xf>
    <xf numFmtId="0" fontId="2" fillId="0" borderId="38" xfId="0" applyFont="1" applyBorder="1" applyAlignment="1">
      <alignment horizontal="fill"/>
      <protection locked="0"/>
    </xf>
    <xf numFmtId="0" fontId="0" fillId="0" borderId="0" xfId="0" applyAlignment="1" applyProtection="1">
      <alignment horizontal="left" vertical="top" wrapText="1"/>
      <protection hidden="1"/>
    </xf>
    <xf numFmtId="0" fontId="14" fillId="0" borderId="23" xfId="0" applyFont="1" applyBorder="1" applyAlignment="1">
      <alignment horizontal="center" vertical="center"/>
      <protection locked="0"/>
    </xf>
    <xf numFmtId="0" fontId="14" fillId="0" borderId="0" xfId="0" applyFont="1" applyAlignment="1">
      <alignment horizontal="center" vertical="center"/>
      <protection locked="0"/>
    </xf>
    <xf numFmtId="0" fontId="14" fillId="0" borderId="24" xfId="0" applyFont="1" applyBorder="1" applyAlignment="1">
      <alignment horizontal="center" vertical="center"/>
      <protection locked="0"/>
    </xf>
    <xf numFmtId="0" fontId="3" fillId="0" borderId="23" xfId="0" applyFont="1" applyBorder="1" applyAlignment="1">
      <alignment horizontal="center" vertical="center"/>
      <protection locked="0"/>
    </xf>
    <xf numFmtId="0" fontId="3" fillId="0" borderId="0" xfId="0" applyFont="1" applyAlignment="1">
      <alignment horizontal="center" vertical="center"/>
      <protection locked="0"/>
    </xf>
    <xf numFmtId="0" fontId="3" fillId="0" borderId="24" xfId="0" applyFont="1" applyBorder="1" applyAlignment="1">
      <alignment horizontal="center" vertical="center"/>
      <protection locked="0"/>
    </xf>
    <xf numFmtId="0" fontId="13" fillId="0" borderId="8" xfId="0" applyFont="1" applyBorder="1" applyAlignment="1">
      <alignment horizontal="center" vertical="center"/>
      <protection locked="0"/>
    </xf>
    <xf numFmtId="0" fontId="13" fillId="0" borderId="10" xfId="0" applyFont="1" applyBorder="1" applyAlignment="1">
      <alignment horizontal="center" vertical="center"/>
      <protection locked="0"/>
    </xf>
    <xf numFmtId="0" fontId="13" fillId="0" borderId="14" xfId="0" applyFont="1" applyBorder="1" applyAlignment="1">
      <alignment horizontal="center" vertical="center"/>
      <protection locked="0"/>
    </xf>
    <xf numFmtId="0" fontId="13" fillId="0" borderId="15" xfId="0" applyFont="1" applyBorder="1" applyAlignment="1">
      <alignment horizontal="center" vertical="center"/>
      <protection locked="0"/>
    </xf>
    <xf numFmtId="0" fontId="7" fillId="0" borderId="8"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2" fillId="0" borderId="9" xfId="0" applyFont="1" applyBorder="1" applyAlignment="1">
      <alignment horizontal="center" vertical="center"/>
      <protection locked="0"/>
    </xf>
    <xf numFmtId="0" fontId="2" fillId="0" borderId="9" xfId="0" applyFont="1" applyBorder="1" applyAlignment="1">
      <alignment horizontal="center"/>
      <protection locked="0"/>
    </xf>
    <xf numFmtId="0" fontId="2" fillId="0" borderId="9" xfId="0" applyFont="1" applyBorder="1" applyAlignment="1">
      <alignment horizontal="center" vertical="top"/>
      <protection locked="0"/>
    </xf>
    <xf numFmtId="0" fontId="7" fillId="0" borderId="0" xfId="0" applyFont="1" applyAlignment="1">
      <alignment horizontal="left" vertical="top" wrapText="1"/>
      <protection locked="0"/>
    </xf>
    <xf numFmtId="0" fontId="7" fillId="0" borderId="13" xfId="0" applyFont="1" applyBorder="1" applyAlignment="1">
      <alignment horizontal="left" vertical="top" wrapText="1"/>
      <protection locked="0"/>
    </xf>
    <xf numFmtId="0" fontId="2" fillId="0" borderId="0" xfId="0" applyFont="1" applyAlignment="1">
      <alignment horizontal="center" vertical="center"/>
      <protection locked="0"/>
    </xf>
    <xf numFmtId="0" fontId="2" fillId="0" borderId="0" xfId="0" applyFont="1" applyAlignment="1">
      <alignment horizontal="center"/>
      <protection locked="0"/>
    </xf>
    <xf numFmtId="0" fontId="0" fillId="0" borderId="0" xfId="0" applyAlignment="1" applyProtection="1">
      <alignment vertical="top" wrapText="1"/>
    </xf>
    <xf numFmtId="0" fontId="2" fillId="0" borderId="0" xfId="0" applyFont="1" applyAlignment="1" applyProtection="1">
      <alignment vertical="top" wrapText="1"/>
    </xf>
    <xf numFmtId="0" fontId="2" fillId="0" borderId="12" xfId="0" applyFont="1" applyBorder="1" applyAlignment="1" applyProtection="1">
      <alignment vertical="top" wrapText="1"/>
    </xf>
    <xf numFmtId="0" fontId="7" fillId="0" borderId="8"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0" fillId="0" borderId="0" xfId="0" applyAlignment="1" applyProtection="1">
      <alignment vertical="top" wrapText="1"/>
      <protection hidden="1"/>
    </xf>
    <xf numFmtId="0" fontId="0" fillId="0" borderId="0" xfId="0" applyAlignment="1">
      <alignment vertical="top" wrapText="1"/>
      <protection locked="0"/>
    </xf>
    <xf numFmtId="0" fontId="0" fillId="0" borderId="11" xfId="0" applyBorder="1" applyAlignment="1">
      <alignment horizontal="center" wrapText="1"/>
      <protection locked="0"/>
    </xf>
    <xf numFmtId="0" fontId="0" fillId="0" borderId="0" xfId="0" applyAlignment="1">
      <alignment horizontal="center" wrapText="1"/>
      <protection locked="0"/>
    </xf>
    <xf numFmtId="0" fontId="0" fillId="0" borderId="12" xfId="0" applyBorder="1" applyAlignment="1">
      <alignment horizontal="center" wrapText="1"/>
      <protection locked="0"/>
    </xf>
    <xf numFmtId="0" fontId="11" fillId="0" borderId="17" xfId="0" applyFont="1" applyBorder="1" applyAlignment="1">
      <alignment horizontal="center" vertical="center"/>
      <protection locked="0"/>
    </xf>
    <xf numFmtId="0" fontId="11" fillId="0" borderId="0" xfId="0" applyFont="1" applyAlignment="1">
      <alignment horizontal="center" vertical="center"/>
      <protection locked="0"/>
    </xf>
    <xf numFmtId="0" fontId="11" fillId="0" borderId="18" xfId="0" applyFont="1" applyBorder="1" applyAlignment="1">
      <alignment horizontal="center" vertical="center"/>
      <protection locked="0"/>
    </xf>
    <xf numFmtId="0" fontId="0" fillId="0" borderId="0" xfId="0" applyAlignment="1">
      <alignment horizontal="left" vertical="top" wrapText="1"/>
      <protection locked="0"/>
    </xf>
    <xf numFmtId="0" fontId="2" fillId="0" borderId="0" xfId="0" applyFont="1" applyAlignment="1">
      <alignment horizontal="left" vertical="top" wrapText="1"/>
      <protection locked="0"/>
    </xf>
    <xf numFmtId="0" fontId="0" fillId="0" borderId="0" xfId="0" applyAlignment="1" applyProtection="1">
      <alignment horizontal="left" vertical="top" wrapText="1"/>
      <protection hidden="1"/>
    </xf>
    <xf numFmtId="1" fontId="2" fillId="0" borderId="0" xfId="0" applyNumberFormat="1" applyFont="1" applyAlignment="1">
      <alignment horizontal="center" vertical="center"/>
      <protection locked="0"/>
    </xf>
    <xf numFmtId="0" fontId="11" fillId="0" borderId="17" xfId="0" applyFont="1" applyBorder="1" applyAlignment="1">
      <alignment horizontal="center" vertical="top" wrapText="1"/>
      <protection locked="0"/>
    </xf>
    <xf numFmtId="0" fontId="11" fillId="0" borderId="0" xfId="0" applyFont="1" applyAlignment="1">
      <alignment horizontal="center" vertical="top" wrapText="1"/>
      <protection locked="0"/>
    </xf>
    <xf numFmtId="0" fontId="11" fillId="0" borderId="18" xfId="0" applyFont="1" applyBorder="1" applyAlignment="1">
      <alignment horizontal="center" vertical="top" wrapText="1"/>
      <protection locked="0"/>
    </xf>
    <xf numFmtId="0" fontId="0" fillId="0" borderId="9" xfId="0" applyBorder="1" applyAlignment="1">
      <alignment horizontal="center" vertical="center"/>
      <protection locked="0"/>
    </xf>
    <xf numFmtId="0" fontId="11" fillId="0" borderId="17" xfId="0" applyFont="1" applyBorder="1" applyAlignment="1">
      <alignment horizontal="center" vertical="center" wrapText="1"/>
      <protection locked="0"/>
    </xf>
    <xf numFmtId="0" fontId="11" fillId="0" borderId="0" xfId="0" applyFont="1" applyAlignment="1">
      <alignment horizontal="center" vertical="center" wrapText="1"/>
      <protection locked="0"/>
    </xf>
    <xf numFmtId="0" fontId="11" fillId="0" borderId="18" xfId="0" applyFont="1" applyBorder="1" applyAlignment="1">
      <alignment horizontal="center" vertical="center" wrapText="1"/>
      <protection locked="0"/>
    </xf>
    <xf numFmtId="0" fontId="2" fillId="0" borderId="0" xfId="0" applyFont="1" applyAlignment="1">
      <alignment horizontal="center" wrapText="1"/>
      <protection locked="0"/>
    </xf>
    <xf numFmtId="0" fontId="2" fillId="0" borderId="0" xfId="0" applyFont="1" applyAlignment="1">
      <alignment vertical="top" wrapText="1"/>
      <protection locked="0"/>
    </xf>
    <xf numFmtId="0" fontId="0" fillId="0" borderId="0" xfId="0" applyAlignment="1" applyProtection="1">
      <alignment vertical="top"/>
      <protection hidden="1"/>
    </xf>
    <xf numFmtId="49" fontId="11" fillId="0" borderId="17" xfId="0" applyNumberFormat="1" applyFont="1" applyBorder="1" applyAlignment="1">
      <alignment horizontal="center" vertical="center"/>
      <protection locked="0"/>
    </xf>
    <xf numFmtId="49" fontId="11" fillId="0" borderId="0" xfId="0" applyNumberFormat="1" applyFont="1" applyAlignment="1">
      <alignment horizontal="center" vertical="center"/>
      <protection locked="0"/>
    </xf>
    <xf numFmtId="49" fontId="11" fillId="0" borderId="18" xfId="0" applyNumberFormat="1" applyFont="1" applyBorder="1" applyAlignment="1">
      <alignment horizontal="center" vertical="center"/>
      <protection locked="0"/>
    </xf>
    <xf numFmtId="0" fontId="11" fillId="0" borderId="19" xfId="0" applyFont="1" applyBorder="1" applyAlignment="1">
      <alignment horizontal="center" vertical="center"/>
      <protection locked="0"/>
    </xf>
    <xf numFmtId="0" fontId="11" fillId="0" borderId="5" xfId="0" applyFont="1" applyBorder="1" applyAlignment="1">
      <alignment horizontal="center" vertical="center"/>
      <protection locked="0"/>
    </xf>
    <xf numFmtId="0" fontId="11" fillId="0" borderId="20" xfId="0" applyFont="1" applyBorder="1" applyAlignment="1">
      <alignment horizontal="center" vertical="center"/>
      <protection locked="0"/>
    </xf>
    <xf numFmtId="0" fontId="4" fillId="0" borderId="0" xfId="0" applyFont="1" applyAlignment="1">
      <alignment horizontal="center" vertical="center" wrapText="1"/>
      <protection locked="0"/>
    </xf>
    <xf numFmtId="0" fontId="2" fillId="0" borderId="0" xfId="0" applyFont="1" applyAlignment="1">
      <alignment horizontal="center" vertical="center" wrapText="1"/>
      <protection locked="0"/>
    </xf>
    <xf numFmtId="0" fontId="16" fillId="0" borderId="8" xfId="0" applyFont="1" applyBorder="1" applyAlignment="1">
      <alignment horizontal="center" vertical="center"/>
      <protection locked="0"/>
    </xf>
    <xf numFmtId="0" fontId="16" fillId="0" borderId="10" xfId="0" applyFont="1" applyBorder="1" applyAlignment="1">
      <alignment horizontal="center" vertical="center"/>
      <protection locked="0"/>
    </xf>
    <xf numFmtId="0" fontId="16" fillId="0" borderId="14" xfId="0" applyFont="1" applyBorder="1" applyAlignment="1">
      <alignment horizontal="center" vertical="center"/>
      <protection locked="0"/>
    </xf>
    <xf numFmtId="0" fontId="16" fillId="0" borderId="15" xfId="0" applyFont="1" applyBorder="1" applyAlignment="1">
      <alignment horizontal="center" vertical="center"/>
      <protection locked="0"/>
    </xf>
    <xf numFmtId="0" fontId="0" fillId="0" borderId="5" xfId="0" applyBorder="1" applyAlignment="1">
      <alignment horizontal="center" vertical="center"/>
      <protection locked="0"/>
    </xf>
    <xf numFmtId="1" fontId="3" fillId="0" borderId="0" xfId="0" applyNumberFormat="1" applyFont="1" applyAlignment="1">
      <alignment horizontal="center" vertical="top" wrapText="1"/>
      <protection locked="0"/>
    </xf>
    <xf numFmtId="0" fontId="0" fillId="0" borderId="0" xfId="0" applyAlignment="1" applyProtection="1">
      <alignment horizontal="left" vertical="center" wrapText="1"/>
      <protection hidden="1"/>
    </xf>
    <xf numFmtId="0" fontId="11" fillId="0" borderId="17" xfId="0" applyFont="1" applyBorder="1" applyAlignment="1">
      <alignment horizontal="center"/>
      <protection locked="0"/>
    </xf>
    <xf numFmtId="0" fontId="11" fillId="0" borderId="0" xfId="0" applyFont="1" applyAlignment="1">
      <alignment horizontal="center"/>
      <protection locked="0"/>
    </xf>
    <xf numFmtId="0" fontId="11" fillId="0" borderId="18" xfId="0" applyFont="1" applyBorder="1" applyAlignment="1">
      <alignment horizontal="center"/>
      <protection locked="0"/>
    </xf>
    <xf numFmtId="0" fontId="0" fillId="0" borderId="0" xfId="0" applyAlignment="1">
      <alignment horizontal="left" vertical="center" wrapText="1"/>
      <protection locked="0"/>
    </xf>
    <xf numFmtId="0" fontId="0" fillId="0" borderId="0" xfId="0">
      <alignment horizontal="left" vertical="center"/>
      <protection locked="0"/>
    </xf>
  </cellXfs>
  <cellStyles count="2">
    <cellStyle name="Normal" xfId="0" builtinId="0" customBuiltin="1"/>
    <cellStyle name="Normal 2" xfId="1" xr:uid="{37D4A98B-23E4-41AD-89E9-6E9B5CD5BEB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66675</xdr:colOff>
      <xdr:row>56</xdr:row>
      <xdr:rowOff>0</xdr:rowOff>
    </xdr:from>
    <xdr:to>
      <xdr:col>13</xdr:col>
      <xdr:colOff>66675</xdr:colOff>
      <xdr:row>57</xdr:row>
      <xdr:rowOff>0</xdr:rowOff>
    </xdr:to>
    <xdr:cxnSp macro="">
      <xdr:nvCxnSpPr>
        <xdr:cNvPr id="13" name="Straight Arrow Connector 12">
          <a:extLst>
            <a:ext uri="{FF2B5EF4-FFF2-40B4-BE49-F238E27FC236}">
              <a16:creationId xmlns:a16="http://schemas.microsoft.com/office/drawing/2014/main" id="{B1B0CBAE-CF36-41BB-9C64-36FC8114A7A0}"/>
            </a:ext>
          </a:extLst>
        </xdr:cNvPr>
        <xdr:cNvCxnSpPr/>
      </xdr:nvCxnSpPr>
      <xdr:spPr>
        <a:xfrm>
          <a:off x="2111375" y="6616700"/>
          <a:ext cx="0" cy="2794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29884</xdr:colOff>
      <xdr:row>55</xdr:row>
      <xdr:rowOff>74710</xdr:rowOff>
    </xdr:from>
    <xdr:to>
      <xdr:col>38</xdr:col>
      <xdr:colOff>92101</xdr:colOff>
      <xdr:row>55</xdr:row>
      <xdr:rowOff>74710</xdr:rowOff>
    </xdr:to>
    <xdr:cxnSp macro="">
      <xdr:nvCxnSpPr>
        <xdr:cNvPr id="14" name="Straight Arrow Connector 13">
          <a:extLst>
            <a:ext uri="{FF2B5EF4-FFF2-40B4-BE49-F238E27FC236}">
              <a16:creationId xmlns:a16="http://schemas.microsoft.com/office/drawing/2014/main" id="{E898F08F-61F8-48D9-901C-584B73F759CB}"/>
            </a:ext>
          </a:extLst>
        </xdr:cNvPr>
        <xdr:cNvCxnSpPr/>
      </xdr:nvCxnSpPr>
      <xdr:spPr>
        <a:xfrm>
          <a:off x="6760884" y="6731004"/>
          <a:ext cx="43574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66675</xdr:colOff>
      <xdr:row>95</xdr:row>
      <xdr:rowOff>0</xdr:rowOff>
    </xdr:from>
    <xdr:to>
      <xdr:col>13</xdr:col>
      <xdr:colOff>66675</xdr:colOff>
      <xdr:row>96</xdr:row>
      <xdr:rowOff>0</xdr:rowOff>
    </xdr:to>
    <xdr:cxnSp macro="">
      <xdr:nvCxnSpPr>
        <xdr:cNvPr id="15" name="Straight Arrow Connector 14">
          <a:extLst>
            <a:ext uri="{FF2B5EF4-FFF2-40B4-BE49-F238E27FC236}">
              <a16:creationId xmlns:a16="http://schemas.microsoft.com/office/drawing/2014/main" id="{76B8E8CE-206E-44E3-B5F5-55214DCA99D6}"/>
            </a:ext>
          </a:extLst>
        </xdr:cNvPr>
        <xdr:cNvCxnSpPr/>
      </xdr:nvCxnSpPr>
      <xdr:spPr>
        <a:xfrm>
          <a:off x="2502087" y="6798235"/>
          <a:ext cx="0" cy="283883"/>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29884</xdr:colOff>
      <xdr:row>94</xdr:row>
      <xdr:rowOff>74710</xdr:rowOff>
    </xdr:from>
    <xdr:to>
      <xdr:col>38</xdr:col>
      <xdr:colOff>92101</xdr:colOff>
      <xdr:row>94</xdr:row>
      <xdr:rowOff>74710</xdr:rowOff>
    </xdr:to>
    <xdr:cxnSp macro="">
      <xdr:nvCxnSpPr>
        <xdr:cNvPr id="16" name="Straight Arrow Connector 15">
          <a:extLst>
            <a:ext uri="{FF2B5EF4-FFF2-40B4-BE49-F238E27FC236}">
              <a16:creationId xmlns:a16="http://schemas.microsoft.com/office/drawing/2014/main" id="{D48F4D44-DFBD-4941-8F4A-BDADD2DC27D5}"/>
            </a:ext>
          </a:extLst>
        </xdr:cNvPr>
        <xdr:cNvCxnSpPr/>
      </xdr:nvCxnSpPr>
      <xdr:spPr>
        <a:xfrm>
          <a:off x="6760884" y="6731004"/>
          <a:ext cx="43574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11553</xdr:colOff>
      <xdr:row>595</xdr:row>
      <xdr:rowOff>45969</xdr:rowOff>
    </xdr:from>
    <xdr:to>
      <xdr:col>40</xdr:col>
      <xdr:colOff>33131</xdr:colOff>
      <xdr:row>596</xdr:row>
      <xdr:rowOff>94967</xdr:rowOff>
    </xdr:to>
    <xdr:grpSp>
      <xdr:nvGrpSpPr>
        <xdr:cNvPr id="5" name="Group 4">
          <a:extLst>
            <a:ext uri="{FF2B5EF4-FFF2-40B4-BE49-F238E27FC236}">
              <a16:creationId xmlns:a16="http://schemas.microsoft.com/office/drawing/2014/main" id="{9B90FFDC-4C02-4314-B41A-5B6411143A40}"/>
            </a:ext>
          </a:extLst>
        </xdr:cNvPr>
        <xdr:cNvGrpSpPr/>
      </xdr:nvGrpSpPr>
      <xdr:grpSpPr>
        <a:xfrm>
          <a:off x="5925217" y="67096526"/>
          <a:ext cx="228407" cy="190512"/>
          <a:chOff x="6029326" y="2438400"/>
          <a:chExt cx="197784" cy="140494"/>
        </a:xfrm>
      </xdr:grpSpPr>
      <xdr:cxnSp macro="">
        <xdr:nvCxnSpPr>
          <xdr:cNvPr id="6" name="Straight Arrow Connector 5">
            <a:extLst>
              <a:ext uri="{FF2B5EF4-FFF2-40B4-BE49-F238E27FC236}">
                <a16:creationId xmlns:a16="http://schemas.microsoft.com/office/drawing/2014/main" id="{2EF7152C-E87A-032C-B04E-AA5E2FDF4E3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a:extLst>
              <a:ext uri="{FF2B5EF4-FFF2-40B4-BE49-F238E27FC236}">
                <a16:creationId xmlns:a16="http://schemas.microsoft.com/office/drawing/2014/main" id="{631FC50A-1A1A-72B5-DF42-C5D6E0B54EBE}"/>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95"/>
  <sheetViews>
    <sheetView tabSelected="1" view="pageBreakPreview" zoomScaleNormal="100" zoomScaleSheetLayoutView="100" zoomScalePageLayoutView="85" workbookViewId="0">
      <selection activeCell="BA4" sqref="BA4"/>
    </sheetView>
  </sheetViews>
  <sheetFormatPr defaultColWidth="1.81640625" defaultRowHeight="11.25" customHeight="1" x14ac:dyDescent="0.25"/>
  <cols>
    <col min="1" max="16384" width="1.81640625" style="4"/>
  </cols>
  <sheetData>
    <row r="1" spans="1:70" ht="6" customHeight="1" thickBot="1" x14ac:dyDescent="0.35">
      <c r="A1" s="114"/>
      <c r="B1" s="214"/>
      <c r="C1" s="214"/>
      <c r="D1" s="214"/>
      <c r="E1" s="214"/>
      <c r="F1" s="214"/>
      <c r="G1" s="214"/>
      <c r="H1" s="214"/>
      <c r="I1" s="215"/>
      <c r="J1" s="2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215"/>
      <c r="BH1" s="114"/>
      <c r="BI1" s="114"/>
      <c r="BJ1" s="114"/>
      <c r="BK1" s="114"/>
    </row>
    <row r="2" spans="1:70" ht="6" customHeight="1" thickTop="1" x14ac:dyDescent="0.25">
      <c r="A2" s="114"/>
      <c r="B2" s="216"/>
      <c r="C2" s="218"/>
      <c r="D2" s="218"/>
      <c r="E2" s="218"/>
      <c r="F2" s="218"/>
      <c r="G2" s="218"/>
      <c r="H2" s="218"/>
      <c r="I2" s="217"/>
      <c r="J2" s="218"/>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219"/>
      <c r="BB2" s="140"/>
      <c r="BC2" s="220"/>
      <c r="BD2" s="221"/>
      <c r="BE2" s="140"/>
      <c r="BF2" s="140"/>
      <c r="BG2" s="217"/>
      <c r="BH2" s="140"/>
      <c r="BI2" s="140"/>
      <c r="BJ2" s="222"/>
      <c r="BK2" s="114"/>
    </row>
    <row r="3" spans="1:70" ht="11.25" customHeight="1" x14ac:dyDescent="0.25">
      <c r="A3" s="114"/>
      <c r="B3" s="223"/>
      <c r="C3" s="225"/>
      <c r="D3" s="224" t="s">
        <v>0</v>
      </c>
      <c r="E3" s="225"/>
      <c r="F3" s="225"/>
      <c r="G3" s="225"/>
      <c r="H3" s="225"/>
      <c r="J3" s="225"/>
      <c r="K3"/>
      <c r="L3"/>
      <c r="M3"/>
      <c r="N3"/>
      <c r="O3"/>
      <c r="P3"/>
      <c r="Q3"/>
      <c r="R3"/>
      <c r="S3"/>
      <c r="T3"/>
      <c r="U3"/>
      <c r="V3"/>
      <c r="W3"/>
      <c r="X3"/>
      <c r="Y3"/>
      <c r="Z3"/>
      <c r="AA3"/>
      <c r="AB3"/>
      <c r="AC3"/>
      <c r="AD3"/>
      <c r="AE3"/>
      <c r="AF3"/>
      <c r="AG3"/>
      <c r="AH3"/>
      <c r="AI3"/>
      <c r="AJ3"/>
      <c r="AK3"/>
      <c r="AL3"/>
      <c r="AM3"/>
      <c r="AN3"/>
      <c r="AO3"/>
      <c r="AP3"/>
      <c r="AQ3"/>
      <c r="AR3"/>
      <c r="AS3"/>
      <c r="AT3"/>
      <c r="AU3"/>
      <c r="AV3"/>
      <c r="AW3"/>
      <c r="AX3"/>
      <c r="AY3"/>
      <c r="AZ3" s="227" t="s">
        <v>1</v>
      </c>
      <c r="BA3" s="312" t="s">
        <v>406</v>
      </c>
      <c r="BB3"/>
      <c r="BC3"/>
      <c r="BD3" s="114"/>
      <c r="BE3"/>
      <c r="BF3"/>
      <c r="BG3" s="224"/>
      <c r="BH3"/>
      <c r="BI3"/>
      <c r="BJ3" s="228"/>
      <c r="BK3" s="114"/>
      <c r="BM3"/>
    </row>
    <row r="4" spans="1:70" ht="11.6" x14ac:dyDescent="0.25">
      <c r="A4" s="114"/>
      <c r="B4" s="223"/>
      <c r="C4" s="225"/>
      <c r="D4" s="224" t="s">
        <v>2</v>
      </c>
      <c r="E4" s="225"/>
      <c r="F4" s="225"/>
      <c r="G4" s="225"/>
      <c r="H4" s="225"/>
      <c r="J4" s="225"/>
      <c r="K4"/>
      <c r="L4"/>
      <c r="M4"/>
      <c r="N4"/>
      <c r="O4"/>
      <c r="P4"/>
      <c r="Q4"/>
      <c r="R4"/>
      <c r="S4"/>
      <c r="T4"/>
      <c r="U4"/>
      <c r="V4"/>
      <c r="W4"/>
      <c r="X4"/>
      <c r="Y4"/>
      <c r="Z4"/>
      <c r="AA4"/>
      <c r="AB4"/>
      <c r="AC4"/>
      <c r="AD4"/>
      <c r="AE4"/>
      <c r="AF4"/>
      <c r="AG4"/>
      <c r="AH4"/>
      <c r="AI4"/>
      <c r="AJ4"/>
      <c r="AK4"/>
      <c r="AL4"/>
      <c r="AM4"/>
      <c r="AN4"/>
      <c r="AO4"/>
      <c r="AP4"/>
      <c r="AQ4"/>
      <c r="AR4"/>
      <c r="AS4"/>
      <c r="AT4"/>
      <c r="AU4"/>
      <c r="AV4"/>
      <c r="AW4"/>
      <c r="AX4"/>
      <c r="AY4"/>
      <c r="AZ4" s="229" t="str">
        <f>INDEX(Language_Translations,1,MATCH(Language_Selected,Language_Options,0))&amp;" LANGUAGE:"</f>
        <v>ENGLISH LANGUAGE:</v>
      </c>
      <c r="BA4" s="313" t="str">
        <f>INDEX(Language_Translations,2,MATCH(Language_Selected,Language_Options,0))</f>
        <v>8 Aug 2024</v>
      </c>
      <c r="BB4"/>
      <c r="BC4"/>
      <c r="BD4" s="114"/>
      <c r="BE4"/>
      <c r="BF4"/>
      <c r="BG4" s="224"/>
      <c r="BH4"/>
      <c r="BI4"/>
      <c r="BJ4" s="228"/>
      <c r="BK4" s="114"/>
      <c r="BM4"/>
      <c r="BR4"/>
    </row>
    <row r="5" spans="1:70" ht="11.25" customHeight="1" x14ac:dyDescent="0.25">
      <c r="A5" s="114"/>
      <c r="B5" s="223"/>
      <c r="C5" s="225"/>
      <c r="D5" s="225"/>
      <c r="E5" s="225"/>
      <c r="F5" s="225"/>
      <c r="G5" s="225"/>
      <c r="H5" s="225"/>
      <c r="I5" s="224"/>
      <c r="J5" s="22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s="226"/>
      <c r="BB5"/>
      <c r="BC5"/>
      <c r="BD5"/>
      <c r="BE5"/>
      <c r="BF5"/>
      <c r="BG5" s="224"/>
      <c r="BH5"/>
      <c r="BI5"/>
      <c r="BJ5" s="228"/>
      <c r="BK5" s="114"/>
      <c r="BM5"/>
    </row>
    <row r="6" spans="1:70" ht="15.45" x14ac:dyDescent="0.25">
      <c r="A6" s="114"/>
      <c r="B6" s="377" t="s">
        <v>3</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9"/>
      <c r="BK6" s="114"/>
    </row>
    <row r="7" spans="1:70" ht="6" customHeight="1" x14ac:dyDescent="0.4">
      <c r="A7" s="114"/>
      <c r="B7" s="230"/>
      <c r="C7" s="232"/>
      <c r="D7" s="232"/>
      <c r="E7" s="232"/>
      <c r="F7" s="232"/>
      <c r="G7" s="232"/>
      <c r="H7" s="232"/>
      <c r="I7" s="231"/>
      <c r="J7" s="232"/>
      <c r="K7" s="233"/>
      <c r="L7" s="233"/>
      <c r="M7" s="233"/>
      <c r="N7" s="233"/>
      <c r="O7" s="233"/>
      <c r="P7" s="233"/>
      <c r="Q7" s="233"/>
      <c r="R7" s="233"/>
      <c r="S7" s="233"/>
      <c r="T7" s="233"/>
      <c r="U7" s="233"/>
      <c r="V7" s="233"/>
      <c r="W7" s="233"/>
      <c r="X7" s="233"/>
      <c r="Y7" s="233"/>
      <c r="Z7" s="233"/>
      <c r="AA7" s="233"/>
      <c r="AB7" s="233"/>
      <c r="AC7" s="233"/>
      <c r="AD7" s="233"/>
      <c r="AE7" s="233"/>
      <c r="AF7" s="233"/>
      <c r="AG7" s="233"/>
      <c r="AH7" s="234"/>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1"/>
      <c r="BH7" s="233"/>
      <c r="BI7" s="233"/>
      <c r="BJ7" s="235"/>
      <c r="BK7" s="114"/>
    </row>
    <row r="8" spans="1:70" ht="15.45" x14ac:dyDescent="0.25">
      <c r="A8" s="114"/>
      <c r="B8" s="377" t="s">
        <v>4</v>
      </c>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9"/>
      <c r="BK8" s="114"/>
    </row>
    <row r="9" spans="1:70" ht="6" customHeight="1" thickBot="1" x14ac:dyDescent="0.3">
      <c r="A9" s="114"/>
      <c r="B9" s="236"/>
      <c r="C9" s="238"/>
      <c r="D9" s="238"/>
      <c r="E9" s="238"/>
      <c r="F9" s="238"/>
      <c r="G9" s="238"/>
      <c r="H9" s="238"/>
      <c r="I9" s="237"/>
      <c r="J9" s="238"/>
      <c r="K9" s="152"/>
      <c r="L9" s="152"/>
      <c r="M9" s="152"/>
      <c r="N9" s="152"/>
      <c r="O9" s="152"/>
      <c r="P9" s="152"/>
      <c r="Q9" s="152"/>
      <c r="R9" s="152"/>
      <c r="S9" s="152"/>
      <c r="T9" s="152"/>
      <c r="U9" s="152"/>
      <c r="V9" s="152"/>
      <c r="W9" s="152"/>
      <c r="X9" s="152"/>
      <c r="Y9" s="152"/>
      <c r="Z9" s="152"/>
      <c r="AA9" s="152"/>
      <c r="AB9" s="152"/>
      <c r="AC9" s="152"/>
      <c r="AD9" s="152"/>
      <c r="AE9" s="152"/>
      <c r="AF9" s="152"/>
      <c r="AG9" s="152"/>
      <c r="AH9" s="239"/>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237"/>
      <c r="BJ9" s="240"/>
      <c r="BK9" s="114"/>
    </row>
    <row r="10" spans="1:70" ht="6" customHeight="1" thickTop="1" x14ac:dyDescent="0.25">
      <c r="A10" s="114"/>
      <c r="B10" s="223"/>
      <c r="C10" s="225"/>
      <c r="D10" s="225"/>
      <c r="E10" s="225"/>
      <c r="F10" s="225"/>
      <c r="G10" s="225"/>
      <c r="H10" s="225"/>
      <c r="I10" s="224"/>
      <c r="J10" s="225"/>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s="224"/>
      <c r="BJ10" s="143"/>
      <c r="BK10" s="114"/>
    </row>
    <row r="11" spans="1:70" ht="16.5" customHeight="1" x14ac:dyDescent="0.25">
      <c r="A11" s="114"/>
      <c r="B11" s="380" t="s">
        <v>5</v>
      </c>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2"/>
      <c r="BK11" s="114"/>
    </row>
    <row r="12" spans="1:70" ht="6" customHeight="1" thickBot="1" x14ac:dyDescent="0.3">
      <c r="A12" s="114"/>
      <c r="B12" s="236"/>
      <c r="C12" s="238"/>
      <c r="D12" s="238"/>
      <c r="E12" s="238"/>
      <c r="F12" s="238"/>
      <c r="G12" s="238"/>
      <c r="H12" s="238"/>
      <c r="I12" s="237"/>
      <c r="J12" s="238"/>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239"/>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237"/>
      <c r="BJ12" s="240"/>
      <c r="BK12" s="114"/>
    </row>
    <row r="13" spans="1:70" ht="6" customHeight="1" thickTop="1" x14ac:dyDescent="0.25">
      <c r="A13" s="114"/>
      <c r="B13" s="223"/>
      <c r="C13" s="225"/>
      <c r="D13" s="225"/>
      <c r="E13" s="225"/>
      <c r="F13" s="225"/>
      <c r="G13" s="225"/>
      <c r="H13" s="225"/>
      <c r="I13" s="224"/>
      <c r="J13" s="22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s="224"/>
      <c r="BH13"/>
      <c r="BI13"/>
      <c r="BJ13" s="143"/>
      <c r="BK13" s="114"/>
    </row>
    <row r="14" spans="1:70" ht="11.25" customHeight="1" x14ac:dyDescent="0.25">
      <c r="A14" s="114"/>
      <c r="B14" s="223"/>
      <c r="C14" s="225"/>
      <c r="D14" s="225"/>
      <c r="E14" s="225"/>
      <c r="F14" s="225"/>
      <c r="G14" s="225"/>
      <c r="H14" s="225"/>
      <c r="I14" s="224"/>
      <c r="J14" s="225"/>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s="383" t="s">
        <v>6</v>
      </c>
      <c r="BE14" s="384"/>
      <c r="BF14" s="383" t="s">
        <v>7</v>
      </c>
      <c r="BG14" s="384"/>
      <c r="BH14" s="383" t="s">
        <v>8</v>
      </c>
      <c r="BI14" s="384"/>
      <c r="BJ14" s="143"/>
      <c r="BK14" s="114"/>
    </row>
    <row r="15" spans="1:70" ht="11.25" customHeight="1" x14ac:dyDescent="0.25">
      <c r="A15" s="114"/>
      <c r="B15" s="223"/>
      <c r="C15" s="225"/>
      <c r="D15" s="225"/>
      <c r="E15" s="225"/>
      <c r="F15" s="225"/>
      <c r="G15" s="225"/>
      <c r="H15" s="225"/>
      <c r="I15" s="224"/>
      <c r="J15" s="22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s="2"/>
      <c r="AX15" s="2"/>
      <c r="AY15" s="114"/>
      <c r="AZ15" s="2"/>
      <c r="BA15" s="2"/>
      <c r="BB15" s="2"/>
      <c r="BC15" s="227" t="s">
        <v>9</v>
      </c>
      <c r="BD15" s="385"/>
      <c r="BE15" s="386"/>
      <c r="BF15" s="385"/>
      <c r="BG15" s="386"/>
      <c r="BH15" s="385"/>
      <c r="BI15" s="386"/>
      <c r="BJ15" s="143"/>
      <c r="BK15" s="114"/>
    </row>
    <row r="16" spans="1:70" ht="6" customHeight="1" x14ac:dyDescent="0.25">
      <c r="A16" s="114"/>
      <c r="B16" s="223"/>
      <c r="C16" s="225"/>
      <c r="D16" s="225"/>
      <c r="E16" s="225"/>
      <c r="F16" s="225"/>
      <c r="G16" s="225"/>
      <c r="H16" s="225"/>
      <c r="I16" s="224"/>
      <c r="J16" s="225"/>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4"/>
      <c r="BC16" s="144"/>
      <c r="BD16" s="144"/>
      <c r="BE16" s="144"/>
      <c r="BF16" s="144"/>
      <c r="BG16" s="144"/>
      <c r="BH16"/>
      <c r="BI16"/>
      <c r="BJ16" s="143"/>
      <c r="BK16" s="114"/>
    </row>
    <row r="17" spans="1:66" ht="11.25" customHeight="1" x14ac:dyDescent="0.25">
      <c r="A17" s="114"/>
      <c r="B17" s="223"/>
      <c r="C17" s="225"/>
      <c r="D17" s="225"/>
      <c r="E17" s="225"/>
      <c r="F17" s="225"/>
      <c r="G17" s="225"/>
      <c r="H17" s="225"/>
      <c r="I17" s="224"/>
      <c r="J17" s="225"/>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241"/>
      <c r="BA17" s="242"/>
      <c r="BB17" s="241"/>
      <c r="BC17" s="242"/>
      <c r="BD17" s="241"/>
      <c r="BE17" s="242"/>
      <c r="BF17" s="243"/>
      <c r="BG17" s="243"/>
      <c r="BH17" s="241"/>
      <c r="BI17" s="244"/>
      <c r="BJ17" s="143"/>
      <c r="BK17" s="114"/>
    </row>
    <row r="18" spans="1:66" ht="11.25" customHeight="1" x14ac:dyDescent="0.25">
      <c r="A18" s="114"/>
      <c r="B18" s="223"/>
      <c r="C18" s="225"/>
      <c r="D18" t="s">
        <v>10</v>
      </c>
      <c r="E18" s="225"/>
      <c r="F18" s="225"/>
      <c r="G18" s="225"/>
      <c r="H18" s="225"/>
      <c r="J18"/>
      <c r="K18"/>
      <c r="L18"/>
      <c r="M18"/>
      <c r="O18" s="189" t="s">
        <v>11</v>
      </c>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204"/>
      <c r="AZ18" s="245"/>
      <c r="BA18" s="246"/>
      <c r="BB18" s="245"/>
      <c r="BC18" s="246"/>
      <c r="BD18" s="245"/>
      <c r="BE18" s="246"/>
      <c r="BF18" s="148"/>
      <c r="BG18" s="148"/>
      <c r="BH18" s="245"/>
      <c r="BI18" s="247"/>
      <c r="BJ18" s="143"/>
      <c r="BK18" s="114"/>
    </row>
    <row r="19" spans="1:66" ht="6" customHeight="1" x14ac:dyDescent="0.25">
      <c r="A19" s="114"/>
      <c r="B19" s="223"/>
      <c r="C19" s="225"/>
      <c r="D19" s="225"/>
      <c r="E19" s="225"/>
      <c r="F19" s="225"/>
      <c r="G19" s="225"/>
      <c r="H19" s="225"/>
      <c r="I19"/>
      <c r="J19"/>
      <c r="K19"/>
      <c r="L19"/>
      <c r="M19"/>
      <c r="N19"/>
      <c r="O19"/>
      <c r="P19"/>
      <c r="Q19" s="2"/>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s="2"/>
      <c r="BE19" s="2"/>
      <c r="BF19" s="243"/>
      <c r="BG19" s="243"/>
      <c r="BH19" s="243"/>
      <c r="BI19" s="248"/>
      <c r="BJ19" s="143"/>
      <c r="BK19" s="114"/>
      <c r="BN19" s="10"/>
    </row>
    <row r="20" spans="1:66" ht="11.25" customHeight="1" x14ac:dyDescent="0.25">
      <c r="A20" s="114"/>
      <c r="B20" s="223"/>
      <c r="C20" s="225"/>
      <c r="D20" s="225"/>
      <c r="E20" s="225"/>
      <c r="F20" s="225"/>
      <c r="G20" s="225"/>
      <c r="H20" s="225"/>
      <c r="I20"/>
      <c r="J20"/>
      <c r="K20"/>
      <c r="L20"/>
      <c r="M20"/>
      <c r="N20"/>
      <c r="O20"/>
      <c r="P20"/>
      <c r="Q20" s="2"/>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s="2"/>
      <c r="BE20" s="2"/>
      <c r="BF20" s="241"/>
      <c r="BG20" s="242"/>
      <c r="BH20" s="241"/>
      <c r="BI20" s="244"/>
      <c r="BJ20" s="143"/>
      <c r="BK20" s="114"/>
      <c r="BL20" s="13"/>
      <c r="BM20" s="13"/>
      <c r="BN20" s="10"/>
    </row>
    <row r="21" spans="1:66" ht="11.25" customHeight="1" x14ac:dyDescent="0.25">
      <c r="A21" s="114"/>
      <c r="B21" s="223"/>
      <c r="C21" s="225"/>
      <c r="D21" t="s">
        <v>12</v>
      </c>
      <c r="E21" s="225"/>
      <c r="F21" s="225"/>
      <c r="G21" s="225"/>
      <c r="H21" s="225"/>
      <c r="Q21" s="13"/>
      <c r="AA21" s="29"/>
      <c r="AB21" s="29"/>
      <c r="AC21" s="29"/>
      <c r="AD21" s="29"/>
      <c r="AE21" s="29"/>
      <c r="AF21" s="189"/>
      <c r="AG21" s="189" t="s">
        <v>13</v>
      </c>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2"/>
      <c r="BF21" s="245"/>
      <c r="BG21" s="246"/>
      <c r="BH21" s="245"/>
      <c r="BI21" s="247"/>
      <c r="BJ21" s="143"/>
      <c r="BK21" s="114"/>
      <c r="BL21" s="13"/>
      <c r="BM21" s="13"/>
      <c r="BN21" s="10"/>
    </row>
    <row r="22" spans="1:66" ht="6" customHeight="1" x14ac:dyDescent="0.25">
      <c r="A22" s="114"/>
      <c r="B22" s="223"/>
      <c r="C22" s="225"/>
      <c r="D22" s="225"/>
      <c r="E22" s="225"/>
      <c r="F22" s="225"/>
      <c r="G22" s="225"/>
      <c r="H22" s="225"/>
      <c r="AA22" s="29"/>
      <c r="AB22" s="29"/>
      <c r="AC22" s="29"/>
      <c r="AD22" s="29"/>
      <c r="AE22" s="29"/>
      <c r="AF22" s="29"/>
      <c r="AG22" s="29"/>
      <c r="AH22" s="29"/>
      <c r="AI22" s="29"/>
      <c r="AJ22" s="29"/>
      <c r="AK22" s="29"/>
      <c r="AL22" s="29"/>
      <c r="AM22" s="29"/>
      <c r="AN22" s="29"/>
      <c r="AO22" s="29"/>
      <c r="AP22" s="29"/>
      <c r="AQ22" s="29"/>
      <c r="AR22" s="29"/>
      <c r="AS22" s="29"/>
      <c r="AT22" s="29"/>
      <c r="AU22" s="13"/>
      <c r="AV22" s="13"/>
      <c r="AW22" s="13"/>
      <c r="AX22" s="13"/>
      <c r="AY22" s="204"/>
      <c r="AZ22" s="204"/>
      <c r="BA22" s="204"/>
      <c r="BB22" s="204"/>
      <c r="BC22" s="204"/>
      <c r="BD22" s="204"/>
      <c r="BE22" s="204"/>
      <c r="BF22"/>
      <c r="BG22"/>
      <c r="BH22"/>
      <c r="BI22"/>
      <c r="BJ22" s="143"/>
      <c r="BK22" s="114"/>
      <c r="BL22" s="13"/>
      <c r="BM22" s="13"/>
      <c r="BN22" s="10"/>
    </row>
    <row r="23" spans="1:66" ht="11.25" customHeight="1" x14ac:dyDescent="0.25">
      <c r="A23" s="114"/>
      <c r="B23" s="223"/>
      <c r="C23" s="225"/>
      <c r="D23" s="225"/>
      <c r="E23" s="225"/>
      <c r="F23" s="225"/>
      <c r="G23" s="225"/>
      <c r="H23" s="225"/>
      <c r="I23" s="9"/>
      <c r="J23" s="10"/>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
      <c r="AZ23" s="2"/>
      <c r="BA23" s="2"/>
      <c r="BB23" s="2"/>
      <c r="BC23" s="2"/>
      <c r="BD23" s="363"/>
      <c r="BE23" s="364"/>
      <c r="BF23" s="241"/>
      <c r="BG23" s="244"/>
      <c r="BH23" s="241"/>
      <c r="BI23" s="244"/>
      <c r="BJ23" s="143"/>
      <c r="BK23" s="114"/>
      <c r="BL23" s="13"/>
      <c r="BM23" s="13"/>
      <c r="BN23" s="10"/>
    </row>
    <row r="24" spans="1:66" ht="11.25" customHeight="1" x14ac:dyDescent="0.25">
      <c r="A24" s="114"/>
      <c r="B24" s="223"/>
      <c r="C24" s="225"/>
      <c r="D24" t="s">
        <v>14</v>
      </c>
      <c r="E24" s="225"/>
      <c r="F24" s="225"/>
      <c r="G24" s="225"/>
      <c r="H24" s="225"/>
      <c r="J24" s="10"/>
      <c r="Z24" s="355"/>
      <c r="AA24" s="189" t="s">
        <v>15</v>
      </c>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204"/>
      <c r="BD24" s="245"/>
      <c r="BE24" s="365"/>
      <c r="BF24" s="245"/>
      <c r="BG24" s="247"/>
      <c r="BH24" s="245"/>
      <c r="BI24" s="247"/>
      <c r="BJ24" s="143"/>
      <c r="BK24" s="114"/>
      <c r="BL24" s="13"/>
      <c r="BM24" s="13"/>
      <c r="BN24" s="10"/>
    </row>
    <row r="25" spans="1:66" ht="6" customHeight="1" thickBot="1" x14ac:dyDescent="0.3">
      <c r="A25" s="114"/>
      <c r="B25" s="236"/>
      <c r="C25" s="238"/>
      <c r="D25" s="238"/>
      <c r="E25" s="238"/>
      <c r="F25" s="238"/>
      <c r="G25" s="238"/>
      <c r="H25" s="238"/>
      <c r="I25" s="237"/>
      <c r="J25" s="238"/>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237"/>
      <c r="BH25" s="152"/>
      <c r="BI25" s="152"/>
      <c r="BJ25" s="240"/>
      <c r="BK25" s="114"/>
      <c r="BL25" s="13"/>
      <c r="BM25" s="13"/>
      <c r="BN25" s="10"/>
    </row>
    <row r="26" spans="1:66" ht="6" customHeight="1" thickTop="1" x14ac:dyDescent="0.25">
      <c r="A26" s="114"/>
      <c r="B26" s="223"/>
      <c r="C26" s="225"/>
      <c r="D26" s="225"/>
      <c r="E26" s="225"/>
      <c r="F26" s="225"/>
      <c r="G26" s="225"/>
      <c r="H26" s="225"/>
      <c r="I26" s="224"/>
      <c r="J26" s="225"/>
      <c r="K26"/>
      <c r="L26"/>
      <c r="M26"/>
      <c r="N26"/>
      <c r="O26"/>
      <c r="P26"/>
      <c r="Q26"/>
      <c r="R26"/>
      <c r="S26"/>
      <c r="T26"/>
      <c r="U26"/>
      <c r="V26"/>
      <c r="W26"/>
      <c r="X26"/>
      <c r="Y26"/>
      <c r="Z26"/>
      <c r="AA26"/>
      <c r="AB26"/>
      <c r="AC26"/>
      <c r="AD26"/>
      <c r="AE26"/>
      <c r="AF26"/>
      <c r="AG26"/>
      <c r="AH26" s="249"/>
      <c r="AI26"/>
      <c r="AJ26"/>
      <c r="AK26"/>
      <c r="AL26"/>
      <c r="AM26"/>
      <c r="AN26"/>
      <c r="AO26"/>
      <c r="AP26"/>
      <c r="AQ26"/>
      <c r="AR26"/>
      <c r="AS26"/>
      <c r="AT26"/>
      <c r="AU26"/>
      <c r="AV26"/>
      <c r="AW26"/>
      <c r="AX26"/>
      <c r="AY26"/>
      <c r="AZ26"/>
      <c r="BA26"/>
      <c r="BB26"/>
      <c r="BC26"/>
      <c r="BD26"/>
      <c r="BE26"/>
      <c r="BF26"/>
      <c r="BG26"/>
      <c r="BH26"/>
      <c r="BI26" s="224"/>
      <c r="BJ26" s="143"/>
      <c r="BK26" s="114"/>
      <c r="BL26" s="13"/>
      <c r="BM26" s="13"/>
      <c r="BN26" s="10"/>
    </row>
    <row r="27" spans="1:66" ht="11.6" x14ac:dyDescent="0.25">
      <c r="A27" s="114"/>
      <c r="B27" s="380" t="s">
        <v>16</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2"/>
      <c r="BK27" s="114"/>
      <c r="BL27" s="13"/>
      <c r="BM27" s="13"/>
      <c r="BN27" s="10"/>
    </row>
    <row r="28" spans="1:66" ht="6" customHeight="1" thickBot="1" x14ac:dyDescent="0.3">
      <c r="A28" s="114"/>
      <c r="B28" s="236"/>
      <c r="C28" s="238"/>
      <c r="D28" s="238"/>
      <c r="E28" s="238"/>
      <c r="F28" s="238"/>
      <c r="G28" s="238"/>
      <c r="H28" s="238"/>
      <c r="I28" s="237"/>
      <c r="J28" s="238"/>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239"/>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237"/>
      <c r="BJ28" s="240"/>
      <c r="BK28" s="114"/>
      <c r="BL28" s="13"/>
      <c r="BM28" s="13"/>
      <c r="BN28" s="10"/>
    </row>
    <row r="29" spans="1:66" ht="6" customHeight="1" thickTop="1" x14ac:dyDescent="0.25">
      <c r="A29" s="114"/>
      <c r="B29" s="223"/>
      <c r="C29" s="225"/>
      <c r="D29" s="225"/>
      <c r="E29" s="225"/>
      <c r="F29" s="225"/>
      <c r="G29" s="225"/>
      <c r="H29" s="225"/>
      <c r="I29" s="224"/>
      <c r="J29" s="225"/>
      <c r="K29"/>
      <c r="L29"/>
      <c r="M29"/>
      <c r="N29"/>
      <c r="O29"/>
      <c r="P29"/>
      <c r="Q29"/>
      <c r="R29"/>
      <c r="S29"/>
      <c r="T29"/>
      <c r="U29"/>
      <c r="V29"/>
      <c r="W29"/>
      <c r="X29"/>
      <c r="Y29"/>
      <c r="Z29"/>
      <c r="AA29"/>
      <c r="AB29"/>
      <c r="AC29"/>
      <c r="AD29"/>
      <c r="AE29"/>
      <c r="AF29"/>
      <c r="AG29"/>
      <c r="AH29" s="269"/>
      <c r="AI29" s="270"/>
      <c r="AJ29"/>
      <c r="AK29"/>
      <c r="AL29"/>
      <c r="AM29"/>
      <c r="AN29"/>
      <c r="AO29"/>
      <c r="AP29"/>
      <c r="AQ29"/>
      <c r="AR29"/>
      <c r="AS29"/>
      <c r="AT29"/>
      <c r="AU29"/>
      <c r="AV29"/>
      <c r="AW29"/>
      <c r="AX29"/>
      <c r="AY29"/>
      <c r="AZ29"/>
      <c r="BA29"/>
      <c r="BB29"/>
      <c r="BC29"/>
      <c r="BD29"/>
      <c r="BE29"/>
      <c r="BF29"/>
      <c r="BG29" s="224"/>
      <c r="BH29"/>
      <c r="BI29"/>
      <c r="BJ29" s="143"/>
      <c r="BK29" s="114"/>
      <c r="BL29" s="13"/>
      <c r="BM29" s="13"/>
      <c r="BN29" s="10"/>
    </row>
    <row r="30" spans="1:66" ht="11.6" x14ac:dyDescent="0.25">
      <c r="A30" s="114"/>
      <c r="B30" s="223"/>
      <c r="C30" s="225"/>
      <c r="D30" s="225"/>
      <c r="E30" s="225"/>
      <c r="F30" s="225"/>
      <c r="G30" s="225"/>
      <c r="H30" s="225"/>
      <c r="I30" s="124" t="s">
        <v>17</v>
      </c>
      <c r="J30" s="124"/>
      <c r="K30" s="124"/>
      <c r="L30" s="124"/>
      <c r="M30" s="124"/>
      <c r="N30" s="124"/>
      <c r="O30" s="124"/>
      <c r="P30" s="124"/>
      <c r="Q30" s="124"/>
      <c r="X30"/>
      <c r="Y30"/>
      <c r="Z30"/>
      <c r="AA30"/>
      <c r="AB30"/>
      <c r="AC30"/>
      <c r="AD30"/>
      <c r="AE30"/>
      <c r="AF30"/>
      <c r="AG30"/>
      <c r="AH30" s="250"/>
      <c r="AI30" s="255"/>
      <c r="AJ30"/>
      <c r="AK30"/>
      <c r="AL30"/>
      <c r="AM30"/>
      <c r="AN30"/>
      <c r="AO30"/>
      <c r="AP30"/>
      <c r="AQ30"/>
      <c r="BG30" s="9"/>
      <c r="BJ30" s="143"/>
      <c r="BK30" s="114"/>
      <c r="BL30" s="13"/>
      <c r="BM30" s="13"/>
      <c r="BN30" s="10"/>
    </row>
    <row r="31" spans="1:66" ht="11.6" x14ac:dyDescent="0.25">
      <c r="A31" s="114"/>
      <c r="B31" s="223"/>
      <c r="C31" s="225"/>
      <c r="D31" s="225"/>
      <c r="E31" s="225"/>
      <c r="F31" s="225"/>
      <c r="G31" s="225"/>
      <c r="H31" s="225"/>
      <c r="I31" s="4" t="s">
        <v>18</v>
      </c>
      <c r="J31" s="10"/>
      <c r="P31" s="29"/>
      <c r="Q31" s="29"/>
      <c r="R31" s="29"/>
      <c r="S31" s="29"/>
      <c r="T31" s="13" t="s">
        <v>19</v>
      </c>
      <c r="U31" s="29"/>
      <c r="V31" s="29"/>
      <c r="W31" s="29"/>
      <c r="X31" s="29"/>
      <c r="Y31" s="29"/>
      <c r="Z31" s="29"/>
      <c r="AA31" s="13"/>
      <c r="AB31" s="13"/>
      <c r="AC31" s="13"/>
      <c r="AD31" s="13"/>
      <c r="AE31" s="13"/>
      <c r="AF31" s="10" t="s">
        <v>20</v>
      </c>
      <c r="AG31"/>
      <c r="AH31" s="250"/>
      <c r="AI31" s="255"/>
      <c r="AJ31"/>
      <c r="AK31"/>
      <c r="BF31" s="15"/>
      <c r="BG31" s="20"/>
      <c r="BH31" s="15"/>
      <c r="BI31" s="20"/>
      <c r="BJ31" s="143"/>
      <c r="BK31" s="114"/>
      <c r="BL31" s="13"/>
      <c r="BM31" s="13"/>
      <c r="BN31" s="10"/>
    </row>
    <row r="32" spans="1:66" ht="11.6" x14ac:dyDescent="0.25">
      <c r="A32" s="114"/>
      <c r="B32" s="223"/>
      <c r="C32" s="225"/>
      <c r="D32" s="225"/>
      <c r="E32" s="225"/>
      <c r="F32" s="225"/>
      <c r="G32" s="225"/>
      <c r="H32" s="225"/>
      <c r="I32" s="4" t="s">
        <v>21</v>
      </c>
      <c r="J32" s="125"/>
      <c r="K32" s="13"/>
      <c r="L32" s="13"/>
      <c r="M32" s="13"/>
      <c r="N32" s="13"/>
      <c r="P32" s="29"/>
      <c r="Q32" s="29"/>
      <c r="R32" s="29"/>
      <c r="S32" s="29"/>
      <c r="T32" s="13" t="s">
        <v>19</v>
      </c>
      <c r="U32" s="29"/>
      <c r="V32" s="29"/>
      <c r="W32" s="29"/>
      <c r="X32" s="29"/>
      <c r="Y32" s="29"/>
      <c r="Z32" s="29"/>
      <c r="AA32" s="13"/>
      <c r="AB32" s="13"/>
      <c r="AC32" s="13"/>
      <c r="AD32" s="13"/>
      <c r="AE32" s="13"/>
      <c r="AF32" s="25" t="s">
        <v>22</v>
      </c>
      <c r="AG32"/>
      <c r="AH32" s="250"/>
      <c r="AI32" s="255"/>
      <c r="AJ32" s="4" t="s">
        <v>23</v>
      </c>
      <c r="AK32"/>
      <c r="AV32" s="13" t="s">
        <v>19</v>
      </c>
      <c r="AW32" s="29"/>
      <c r="AX32" s="13"/>
      <c r="AY32" s="13"/>
      <c r="AZ32" s="29"/>
      <c r="BA32" s="13"/>
      <c r="BB32" s="29"/>
      <c r="BC32" s="29"/>
      <c r="BD32" s="13"/>
      <c r="BE32" s="13"/>
      <c r="BF32" s="21"/>
      <c r="BG32" s="24"/>
      <c r="BH32" s="21"/>
      <c r="BI32" s="24"/>
      <c r="BJ32" s="143"/>
      <c r="BK32" s="114"/>
      <c r="BL32" s="13"/>
      <c r="BM32" s="13"/>
      <c r="BN32" s="10"/>
    </row>
    <row r="33" spans="1:66" ht="11.6" x14ac:dyDescent="0.25">
      <c r="A33" s="114"/>
      <c r="B33" s="223"/>
      <c r="C33" s="225"/>
      <c r="D33" s="225"/>
      <c r="E33" s="225"/>
      <c r="F33" s="225"/>
      <c r="G33" s="225"/>
      <c r="H33" s="225"/>
      <c r="I33" s="4" t="s">
        <v>24</v>
      </c>
      <c r="J33" s="10"/>
      <c r="P33" s="29"/>
      <c r="Q33" s="29"/>
      <c r="R33" s="29"/>
      <c r="S33" s="29"/>
      <c r="T33" s="13" t="s">
        <v>19</v>
      </c>
      <c r="U33" s="29"/>
      <c r="V33" s="29"/>
      <c r="W33" s="29"/>
      <c r="X33" s="29"/>
      <c r="Y33" s="29"/>
      <c r="Z33" s="29"/>
      <c r="AA33" s="13"/>
      <c r="AB33" s="13"/>
      <c r="AC33" s="13"/>
      <c r="AD33" s="13"/>
      <c r="AE33" s="13"/>
      <c r="AF33" s="10" t="s">
        <v>25</v>
      </c>
      <c r="AG33"/>
      <c r="AH33" s="250"/>
      <c r="AI33" s="255"/>
      <c r="AK33"/>
      <c r="BG33" s="9"/>
      <c r="BJ33" s="143"/>
      <c r="BK33" s="114"/>
      <c r="BL33" s="13"/>
      <c r="BM33" s="13"/>
      <c r="BN33" s="10"/>
    </row>
    <row r="34" spans="1:66" ht="11.6" x14ac:dyDescent="0.25">
      <c r="A34" s="114"/>
      <c r="B34" s="223"/>
      <c r="C34" s="225"/>
      <c r="D34" s="225"/>
      <c r="E34" s="225"/>
      <c r="F34" s="225"/>
      <c r="G34" s="225"/>
      <c r="H34" s="225"/>
      <c r="I34" s="4" t="s">
        <v>26</v>
      </c>
      <c r="J34" s="10"/>
      <c r="P34" s="29"/>
      <c r="Q34" s="29"/>
      <c r="R34" s="29"/>
      <c r="S34" s="29"/>
      <c r="T34" s="13" t="s">
        <v>19</v>
      </c>
      <c r="U34" s="29"/>
      <c r="V34" s="29"/>
      <c r="W34" s="29"/>
      <c r="X34" s="29"/>
      <c r="Y34" s="29"/>
      <c r="Z34" s="29"/>
      <c r="AA34" s="13"/>
      <c r="AB34" s="13"/>
      <c r="AC34" s="13"/>
      <c r="AD34" s="13"/>
      <c r="AE34" s="13"/>
      <c r="AF34" s="10" t="s">
        <v>27</v>
      </c>
      <c r="AG34"/>
      <c r="AH34" s="250"/>
      <c r="AI34" s="255"/>
      <c r="AK34"/>
      <c r="BG34" s="9"/>
      <c r="BJ34" s="143"/>
      <c r="BK34" s="114"/>
      <c r="BL34" s="13"/>
      <c r="BM34" s="13"/>
      <c r="BN34" s="10"/>
    </row>
    <row r="35" spans="1:66" ht="11.6" x14ac:dyDescent="0.25">
      <c r="A35" s="114"/>
      <c r="B35" s="223"/>
      <c r="C35" s="225"/>
      <c r="D35" s="225"/>
      <c r="E35" s="225"/>
      <c r="F35" s="225"/>
      <c r="G35" s="225"/>
      <c r="H35" s="225"/>
      <c r="I35" s="4" t="s">
        <v>28</v>
      </c>
      <c r="J35" s="10"/>
      <c r="P35" s="29"/>
      <c r="Q35" s="29"/>
      <c r="R35" s="29"/>
      <c r="S35" s="29"/>
      <c r="T35" s="13" t="s">
        <v>19</v>
      </c>
      <c r="U35" s="29"/>
      <c r="V35" s="29"/>
      <c r="W35" s="29"/>
      <c r="X35" s="29"/>
      <c r="Y35" s="29"/>
      <c r="Z35" s="29"/>
      <c r="AA35" s="13"/>
      <c r="AB35" s="13"/>
      <c r="AC35" s="13"/>
      <c r="AD35" s="13"/>
      <c r="AE35" s="13"/>
      <c r="AF35" s="25" t="s">
        <v>29</v>
      </c>
      <c r="AG35"/>
      <c r="AH35" s="250"/>
      <c r="AI35" s="255"/>
      <c r="AK35"/>
      <c r="BJ35" s="143"/>
      <c r="BK35" s="114"/>
      <c r="BL35" s="13"/>
      <c r="BM35" s="13"/>
      <c r="BN35" s="10"/>
    </row>
    <row r="36" spans="1:66" ht="11.6" x14ac:dyDescent="0.25">
      <c r="A36" s="114"/>
      <c r="B36" s="223"/>
      <c r="C36" s="225"/>
      <c r="D36" s="225"/>
      <c r="E36" s="225"/>
      <c r="F36" s="225"/>
      <c r="G36" s="225"/>
      <c r="H36" s="225"/>
      <c r="I36" s="4" t="s">
        <v>30</v>
      </c>
      <c r="J36" s="10"/>
      <c r="P36" s="29"/>
      <c r="Q36" s="29"/>
      <c r="R36" s="29"/>
      <c r="S36" s="29"/>
      <c r="T36" s="13" t="s">
        <v>19</v>
      </c>
      <c r="U36" s="29"/>
      <c r="V36" s="29"/>
      <c r="W36" s="29"/>
      <c r="X36" s="29"/>
      <c r="Y36" s="29"/>
      <c r="Z36" s="29"/>
      <c r="AA36" s="13"/>
      <c r="AB36" s="13"/>
      <c r="AC36" s="13"/>
      <c r="AD36" s="13"/>
      <c r="AE36" s="13"/>
      <c r="AF36" s="14" t="s">
        <v>31</v>
      </c>
      <c r="AG36"/>
      <c r="AH36" s="250"/>
      <c r="AI36" s="255"/>
      <c r="AK36"/>
      <c r="BJ36" s="143"/>
      <c r="BK36" s="114"/>
      <c r="BL36" s="13"/>
      <c r="BM36" s="13"/>
      <c r="BN36" s="10"/>
    </row>
    <row r="37" spans="1:66" ht="11.6" x14ac:dyDescent="0.25">
      <c r="A37" s="114"/>
      <c r="B37" s="223"/>
      <c r="C37" s="225"/>
      <c r="D37" s="225"/>
      <c r="E37" s="225"/>
      <c r="F37" s="225"/>
      <c r="G37" s="225"/>
      <c r="H37" s="225"/>
      <c r="I37" s="4" t="s">
        <v>32</v>
      </c>
      <c r="J37" s="10"/>
      <c r="P37" s="29"/>
      <c r="Q37" s="29"/>
      <c r="R37" s="29"/>
      <c r="S37" s="29"/>
      <c r="T37" s="13" t="s">
        <v>19</v>
      </c>
      <c r="U37" s="29"/>
      <c r="V37" s="29"/>
      <c r="W37" s="29"/>
      <c r="X37" s="29"/>
      <c r="Y37" s="29"/>
      <c r="Z37" s="29"/>
      <c r="AA37" s="13"/>
      <c r="AB37" s="13"/>
      <c r="AC37" s="13"/>
      <c r="AD37" s="13"/>
      <c r="AE37" s="13"/>
      <c r="AF37" s="10" t="s">
        <v>33</v>
      </c>
      <c r="AG37"/>
      <c r="AH37" s="250"/>
      <c r="AI37" s="255"/>
      <c r="AK37"/>
      <c r="BJ37" s="143"/>
      <c r="BK37" s="114"/>
      <c r="BL37" s="13"/>
      <c r="BM37" s="13"/>
      <c r="BN37" s="10"/>
    </row>
    <row r="38" spans="1:66" ht="11.6" x14ac:dyDescent="0.25">
      <c r="A38" s="114"/>
      <c r="B38" s="223"/>
      <c r="C38" s="225"/>
      <c r="D38" s="225"/>
      <c r="E38" s="225"/>
      <c r="F38" s="225"/>
      <c r="G38" s="225"/>
      <c r="H38" s="225"/>
      <c r="I38" s="4" t="s">
        <v>34</v>
      </c>
      <c r="J38" s="10"/>
      <c r="P38" s="29"/>
      <c r="Q38" s="29"/>
      <c r="R38" s="29"/>
      <c r="S38" s="29"/>
      <c r="T38" s="13" t="s">
        <v>19</v>
      </c>
      <c r="U38" s="29"/>
      <c r="V38" s="29"/>
      <c r="W38" s="29"/>
      <c r="X38" s="29"/>
      <c r="Y38" s="29"/>
      <c r="Z38" s="29"/>
      <c r="AA38" s="13"/>
      <c r="AB38" s="13"/>
      <c r="AC38" s="13"/>
      <c r="AD38" s="13"/>
      <c r="AE38" s="13"/>
      <c r="AF38" s="25" t="s">
        <v>35</v>
      </c>
      <c r="AG38"/>
      <c r="AH38" s="250"/>
      <c r="AI38" s="255"/>
      <c r="AK38"/>
      <c r="BH38" s="15"/>
      <c r="BI38" s="16"/>
      <c r="BJ38" s="143"/>
      <c r="BK38" s="114"/>
      <c r="BL38" s="13"/>
      <c r="BM38" s="13"/>
      <c r="BN38" s="10"/>
    </row>
    <row r="39" spans="1:66" ht="11.6" x14ac:dyDescent="0.25">
      <c r="A39" s="114"/>
      <c r="B39" s="223"/>
      <c r="C39" s="225"/>
      <c r="D39" s="225"/>
      <c r="E39" s="225"/>
      <c r="F39" s="225"/>
      <c r="G39" s="225"/>
      <c r="H39" s="225"/>
      <c r="I39" s="4" t="s">
        <v>36</v>
      </c>
      <c r="J39" s="10"/>
      <c r="P39" s="29"/>
      <c r="Q39" s="29"/>
      <c r="R39" s="29"/>
      <c r="S39" s="29"/>
      <c r="T39" s="13" t="s">
        <v>19</v>
      </c>
      <c r="U39" s="29"/>
      <c r="V39" s="29"/>
      <c r="W39" s="29"/>
      <c r="X39" s="29"/>
      <c r="Y39" s="29"/>
      <c r="Z39" s="29"/>
      <c r="AA39" s="13"/>
      <c r="AB39" s="13"/>
      <c r="AC39" s="13"/>
      <c r="AD39" s="13"/>
      <c r="AE39" s="13"/>
      <c r="AF39" s="10" t="s">
        <v>37</v>
      </c>
      <c r="AG39"/>
      <c r="AH39" s="250"/>
      <c r="AI39" s="255"/>
      <c r="AJ39" s="4" t="s">
        <v>38</v>
      </c>
      <c r="AK39"/>
      <c r="AT39" s="13" t="s">
        <v>19</v>
      </c>
      <c r="AU39" s="29"/>
      <c r="AV39" s="29"/>
      <c r="AW39" s="29"/>
      <c r="AX39" s="29"/>
      <c r="AY39" s="29"/>
      <c r="AZ39" s="13"/>
      <c r="BA39" s="13"/>
      <c r="BB39" s="13"/>
      <c r="BC39" s="13"/>
      <c r="BD39" s="13"/>
      <c r="BE39" s="13"/>
      <c r="BF39" s="13"/>
      <c r="BG39" s="13"/>
      <c r="BH39" s="21"/>
      <c r="BI39" s="24"/>
      <c r="BJ39" s="143"/>
      <c r="BK39" s="114"/>
      <c r="BL39" s="13"/>
      <c r="BM39" s="13"/>
      <c r="BN39" s="10"/>
    </row>
    <row r="40" spans="1:66" ht="11.6" x14ac:dyDescent="0.25">
      <c r="A40" s="114"/>
      <c r="B40" s="223"/>
      <c r="C40" s="225"/>
      <c r="D40" s="225"/>
      <c r="E40" s="225"/>
      <c r="F40" s="225"/>
      <c r="G40" s="225"/>
      <c r="H40" s="225"/>
      <c r="I40" s="4" t="s">
        <v>39</v>
      </c>
      <c r="O40" s="13"/>
      <c r="P40" s="13" t="s">
        <v>19</v>
      </c>
      <c r="Q40" s="29"/>
      <c r="R40" s="29"/>
      <c r="S40" s="29"/>
      <c r="T40" s="29"/>
      <c r="U40" s="29"/>
      <c r="V40" s="29"/>
      <c r="W40" s="29"/>
      <c r="X40" s="29"/>
      <c r="Y40" s="29"/>
      <c r="Z40" s="13"/>
      <c r="AA40" s="13"/>
      <c r="AB40" s="13"/>
      <c r="AC40" s="13"/>
      <c r="AD40" s="13"/>
      <c r="AE40" s="31"/>
      <c r="AF40" s="14" t="s">
        <v>40</v>
      </c>
      <c r="AG40"/>
      <c r="AH40" s="250"/>
      <c r="AI40" s="255"/>
      <c r="AJ40"/>
      <c r="AK40"/>
      <c r="BI40" s="268" t="s">
        <v>41</v>
      </c>
      <c r="BJ40" s="143"/>
      <c r="BK40" s="114"/>
      <c r="BL40" s="13"/>
      <c r="BM40" s="13"/>
      <c r="BN40" s="10"/>
    </row>
    <row r="41" spans="1:66" ht="6" customHeight="1" thickBot="1" x14ac:dyDescent="0.3">
      <c r="A41" s="114"/>
      <c r="B41" s="236"/>
      <c r="C41" s="238"/>
      <c r="D41" s="238"/>
      <c r="E41" s="238"/>
      <c r="F41" s="238"/>
      <c r="G41" s="238"/>
      <c r="H41" s="238"/>
      <c r="I41" s="237"/>
      <c r="J41" s="238"/>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271"/>
      <c r="AI41" s="27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237"/>
      <c r="BH41" s="152"/>
      <c r="BI41" s="152"/>
      <c r="BJ41" s="240"/>
      <c r="BK41" s="114"/>
      <c r="BL41" s="13"/>
      <c r="BM41" s="13"/>
      <c r="BN41" s="10"/>
    </row>
    <row r="42" spans="1:66" ht="6" customHeight="1" thickTop="1" x14ac:dyDescent="0.25">
      <c r="A42" s="114"/>
      <c r="B42" s="223"/>
      <c r="C42" s="225"/>
      <c r="D42" s="225"/>
      <c r="E42" s="225"/>
      <c r="F42" s="225"/>
      <c r="G42" s="225"/>
      <c r="H42" s="225"/>
      <c r="I42" s="224"/>
      <c r="J42" s="225"/>
      <c r="K42"/>
      <c r="L42"/>
      <c r="M42"/>
      <c r="N42"/>
      <c r="O42"/>
      <c r="P42"/>
      <c r="Q42"/>
      <c r="R42"/>
      <c r="S42"/>
      <c r="T42"/>
      <c r="U42"/>
      <c r="V42"/>
      <c r="W42"/>
      <c r="X42"/>
      <c r="Y42"/>
      <c r="Z42"/>
      <c r="AA42"/>
      <c r="AB42"/>
      <c r="AC42"/>
      <c r="AD42"/>
      <c r="AE42"/>
      <c r="AF42"/>
      <c r="AG42"/>
      <c r="AH42" s="249"/>
      <c r="AI42"/>
      <c r="AJ42"/>
      <c r="AK42"/>
      <c r="AL42"/>
      <c r="AM42"/>
      <c r="AN42"/>
      <c r="AO42"/>
      <c r="AP42"/>
      <c r="AQ42"/>
      <c r="AR42"/>
      <c r="AS42"/>
      <c r="AT42"/>
      <c r="AU42"/>
      <c r="AV42"/>
      <c r="AW42"/>
      <c r="AX42"/>
      <c r="AY42"/>
      <c r="AZ42"/>
      <c r="BA42"/>
      <c r="BB42"/>
      <c r="BC42"/>
      <c r="BD42"/>
      <c r="BE42"/>
      <c r="BF42"/>
      <c r="BG42"/>
      <c r="BH42"/>
      <c r="BI42" s="224"/>
      <c r="BJ42" s="143"/>
      <c r="BK42" s="114"/>
      <c r="BN42" s="25"/>
    </row>
    <row r="43" spans="1:66" ht="11.6" x14ac:dyDescent="0.25">
      <c r="A43" s="114"/>
      <c r="B43" s="380" t="s">
        <v>42</v>
      </c>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2"/>
      <c r="BK43" s="114"/>
    </row>
    <row r="44" spans="1:66" s="28" customFormat="1" ht="6" customHeight="1" thickBot="1" x14ac:dyDescent="0.3">
      <c r="A44" s="114"/>
      <c r="B44" s="236"/>
      <c r="C44" s="238"/>
      <c r="D44" s="238"/>
      <c r="E44" s="238"/>
      <c r="F44" s="238"/>
      <c r="G44" s="238"/>
      <c r="H44" s="238"/>
      <c r="I44" s="237"/>
      <c r="J44" s="238"/>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239"/>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237"/>
      <c r="BJ44" s="240"/>
      <c r="BK44" s="114"/>
    </row>
    <row r="45" spans="1:66" ht="6" customHeight="1" thickTop="1" x14ac:dyDescent="0.25">
      <c r="A45" s="114"/>
      <c r="B45" s="223"/>
      <c r="C45" s="225"/>
      <c r="D45" s="225"/>
      <c r="E45" s="225"/>
      <c r="F45" s="225"/>
      <c r="G45" s="225"/>
      <c r="H45" s="225"/>
      <c r="I45"/>
      <c r="J45"/>
      <c r="K45"/>
      <c r="L45"/>
      <c r="M45"/>
      <c r="N45"/>
      <c r="O45"/>
      <c r="P45"/>
      <c r="Q45"/>
      <c r="R45"/>
      <c r="S45"/>
      <c r="T45"/>
      <c r="U45"/>
      <c r="V45"/>
      <c r="W45"/>
      <c r="X45"/>
      <c r="Y45"/>
      <c r="Z45"/>
      <c r="AA45"/>
      <c r="AB45"/>
      <c r="AC45"/>
      <c r="AD45"/>
      <c r="AE45"/>
      <c r="AF45"/>
      <c r="AG45"/>
      <c r="AH45"/>
      <c r="AI45"/>
      <c r="AJ45" s="250"/>
      <c r="AK45"/>
      <c r="AL45"/>
      <c r="AM45"/>
      <c r="AN45"/>
      <c r="AO45" s="2"/>
      <c r="AP45" s="2"/>
      <c r="AQ45" s="2"/>
      <c r="AR45" s="2"/>
      <c r="AS45" s="2"/>
      <c r="AT45" s="2"/>
      <c r="AU45" s="2"/>
      <c r="AV45" s="2"/>
      <c r="AW45" s="2"/>
      <c r="AX45" s="2"/>
      <c r="AY45" s="2"/>
      <c r="AZ45" s="2"/>
      <c r="BA45" s="2"/>
      <c r="BB45" s="2"/>
      <c r="BC45" s="2"/>
      <c r="BD45" s="2"/>
      <c r="BE45" s="2"/>
      <c r="BF45" s="2"/>
      <c r="BG45" s="2"/>
      <c r="BH45" s="2"/>
      <c r="BI45" s="2"/>
      <c r="BJ45" s="143"/>
      <c r="BK45" s="114"/>
    </row>
    <row r="46" spans="1:66" ht="11.25" customHeight="1" x14ac:dyDescent="0.25">
      <c r="A46" s="114"/>
      <c r="B46" s="223"/>
      <c r="C46" s="225"/>
      <c r="D46" s="225"/>
      <c r="E46" s="225"/>
      <c r="F46" s="225"/>
      <c r="G46" s="225"/>
      <c r="H46" s="225"/>
      <c r="I46"/>
      <c r="J46"/>
      <c r="K46"/>
      <c r="L46"/>
      <c r="M46"/>
      <c r="N46"/>
      <c r="O46"/>
      <c r="P46"/>
      <c r="Q46"/>
      <c r="R46"/>
      <c r="S46"/>
      <c r="T46"/>
      <c r="U46"/>
      <c r="V46"/>
      <c r="W46"/>
      <c r="X46"/>
      <c r="Y46"/>
      <c r="Z46"/>
      <c r="AA46"/>
      <c r="AB46"/>
      <c r="AC46"/>
      <c r="AD46"/>
      <c r="AE46"/>
      <c r="AF46"/>
      <c r="AG46"/>
      <c r="AH46"/>
      <c r="AI46"/>
      <c r="AJ46" s="250"/>
      <c r="AK46"/>
      <c r="AL46"/>
      <c r="AM46"/>
      <c r="AN46"/>
      <c r="AO46"/>
      <c r="AP46"/>
      <c r="AQ46"/>
      <c r="AR46"/>
      <c r="AS46"/>
      <c r="AT46"/>
      <c r="AU46"/>
      <c r="AV46"/>
      <c r="AW46"/>
      <c r="AX46"/>
      <c r="AY46"/>
      <c r="AZ46"/>
      <c r="BA46"/>
      <c r="BB46"/>
      <c r="BC46"/>
      <c r="BD46"/>
      <c r="BE46"/>
      <c r="BF46" s="241"/>
      <c r="BG46" s="242"/>
      <c r="BH46" s="241"/>
      <c r="BI46" s="244"/>
      <c r="BJ46" s="143"/>
      <c r="BK46" s="114"/>
    </row>
    <row r="47" spans="1:66" ht="11.25" customHeight="1" x14ac:dyDescent="0.25">
      <c r="A47" s="114"/>
      <c r="B47" s="223"/>
      <c r="C47" s="225"/>
      <c r="D47" s="225"/>
      <c r="E47" s="225"/>
      <c r="F47" s="225"/>
      <c r="G47" s="225"/>
      <c r="H47" s="225"/>
      <c r="I47" s="290" t="s">
        <v>43</v>
      </c>
      <c r="J47" s="291"/>
      <c r="L47" s="292"/>
      <c r="M47" s="292"/>
      <c r="N47" s="292"/>
      <c r="O47" s="402" t="s">
        <v>44</v>
      </c>
      <c r="P47" s="403"/>
      <c r="Q47" s="403"/>
      <c r="R47" s="403"/>
      <c r="S47" s="403"/>
      <c r="T47" s="403"/>
      <c r="U47" s="403"/>
      <c r="V47" s="403"/>
      <c r="W47" s="403"/>
      <c r="X47" s="403"/>
      <c r="Y47" s="403"/>
      <c r="Z47" s="403"/>
      <c r="AA47" s="403"/>
      <c r="AB47" s="403"/>
      <c r="AC47" s="403"/>
      <c r="AD47" s="403"/>
      <c r="AE47" s="403"/>
      <c r="AF47" s="403"/>
      <c r="AG47" s="403"/>
      <c r="AH47" s="403"/>
      <c r="AI47"/>
      <c r="AJ47" s="250"/>
      <c r="AK47"/>
      <c r="AL47" t="s">
        <v>45</v>
      </c>
      <c r="AM47"/>
      <c r="AN47"/>
      <c r="AO47"/>
      <c r="AP47" s="2" t="s">
        <v>19</v>
      </c>
      <c r="AQ47" s="2"/>
      <c r="AR47" s="2"/>
      <c r="AS47" s="2"/>
      <c r="AT47" s="2"/>
      <c r="AU47" s="2"/>
      <c r="AV47" s="2"/>
      <c r="AW47" s="2"/>
      <c r="AX47" s="2"/>
      <c r="AY47" s="2"/>
      <c r="AZ47" s="2"/>
      <c r="BA47" s="2"/>
      <c r="BB47" s="2"/>
      <c r="BC47" s="2"/>
      <c r="BD47" s="2"/>
      <c r="BE47" s="2"/>
      <c r="BF47" s="245"/>
      <c r="BG47" s="246"/>
      <c r="BH47" s="245"/>
      <c r="BI47" s="247"/>
      <c r="BJ47" s="143"/>
      <c r="BK47" s="114"/>
    </row>
    <row r="48" spans="1:66" ht="11.25" customHeight="1" x14ac:dyDescent="0.25">
      <c r="A48" s="114"/>
      <c r="B48" s="223"/>
      <c r="C48" s="225"/>
      <c r="D48" s="225"/>
      <c r="E48" s="225"/>
      <c r="F48" s="225"/>
      <c r="G48" s="225"/>
      <c r="H48" s="225"/>
      <c r="I48"/>
      <c r="J48"/>
      <c r="K48"/>
      <c r="L48"/>
      <c r="M48"/>
      <c r="N48"/>
      <c r="O48"/>
      <c r="P48"/>
      <c r="Q48"/>
      <c r="R48"/>
      <c r="S48"/>
      <c r="T48"/>
      <c r="U48"/>
      <c r="V48"/>
      <c r="W48"/>
      <c r="X48"/>
      <c r="Y48"/>
      <c r="Z48"/>
      <c r="AA48"/>
      <c r="AB48"/>
      <c r="AC48"/>
      <c r="AD48"/>
      <c r="AE48"/>
      <c r="AF48"/>
      <c r="AG48"/>
      <c r="AH48"/>
      <c r="AI48"/>
      <c r="AJ48" s="250"/>
      <c r="AK48"/>
      <c r="AL48"/>
      <c r="AM48"/>
      <c r="AN48"/>
      <c r="AO48"/>
      <c r="AP48"/>
      <c r="AQ48"/>
      <c r="AR48"/>
      <c r="AS48"/>
      <c r="AT48"/>
      <c r="AU48"/>
      <c r="AV48"/>
      <c r="AW48"/>
      <c r="AX48"/>
      <c r="AY48"/>
      <c r="AZ48"/>
      <c r="BA48"/>
      <c r="BF48" s="241"/>
      <c r="BG48" s="242"/>
      <c r="BH48" s="241"/>
      <c r="BI48" s="244"/>
      <c r="BJ48" s="143"/>
      <c r="BK48" s="114"/>
    </row>
    <row r="49" spans="1:66" ht="11.25" customHeight="1" x14ac:dyDescent="0.25">
      <c r="A49" s="114"/>
      <c r="B49" s="223"/>
      <c r="C49" s="225"/>
      <c r="D49" s="225"/>
      <c r="E49" s="225"/>
      <c r="F49" s="225"/>
      <c r="G49" s="225"/>
      <c r="H49" s="225"/>
      <c r="I49" t="s">
        <v>46</v>
      </c>
      <c r="J49" s="225"/>
      <c r="K49"/>
      <c r="L49"/>
      <c r="M49"/>
      <c r="N49"/>
      <c r="O49"/>
      <c r="P49"/>
      <c r="Q49"/>
      <c r="R49"/>
      <c r="S49"/>
      <c r="T49"/>
      <c r="U49" s="148"/>
      <c r="V49" s="148"/>
      <c r="W49" s="148"/>
      <c r="X49" s="148"/>
      <c r="Y49" s="148"/>
      <c r="Z49" s="148"/>
      <c r="AA49" s="148"/>
      <c r="AB49" s="148"/>
      <c r="AC49" s="148"/>
      <c r="AD49" s="148"/>
      <c r="AE49" s="148"/>
      <c r="AF49" s="148"/>
      <c r="AG49" s="148"/>
      <c r="AH49" s="148"/>
      <c r="AI49" s="148"/>
      <c r="AJ49"/>
      <c r="AK49" s="255"/>
      <c r="AL49" t="s">
        <v>47</v>
      </c>
      <c r="AM49"/>
      <c r="AN49"/>
      <c r="AP49" s="2" t="s">
        <v>19</v>
      </c>
      <c r="AQ49" s="2"/>
      <c r="AR49" s="2"/>
      <c r="AS49" s="2"/>
      <c r="AT49" s="2"/>
      <c r="AU49" s="2"/>
      <c r="AV49" s="2"/>
      <c r="AW49" s="2"/>
      <c r="AX49" s="2"/>
      <c r="AY49" s="2"/>
      <c r="AZ49" s="2"/>
      <c r="BA49" s="2"/>
      <c r="BF49" s="245"/>
      <c r="BG49" s="246"/>
      <c r="BH49" s="245"/>
      <c r="BI49" s="247"/>
      <c r="BJ49" s="143"/>
      <c r="BK49" s="114"/>
    </row>
    <row r="50" spans="1:66" ht="11.25" customHeight="1" x14ac:dyDescent="0.6">
      <c r="A50" s="114"/>
      <c r="B50" s="223"/>
      <c r="C50" s="225"/>
      <c r="D50" s="225"/>
      <c r="E50" s="225"/>
      <c r="F50" s="225"/>
      <c r="G50" s="225"/>
      <c r="H50" s="225"/>
      <c r="I50"/>
      <c r="J50" s="225"/>
      <c r="K50"/>
      <c r="L50"/>
      <c r="M50"/>
      <c r="N50"/>
      <c r="O50"/>
      <c r="P50"/>
      <c r="Q50"/>
      <c r="R50"/>
      <c r="S50"/>
      <c r="T50"/>
      <c r="U50"/>
      <c r="V50"/>
      <c r="W50"/>
      <c r="X50"/>
      <c r="Y50"/>
      <c r="Z50"/>
      <c r="AA50"/>
      <c r="AB50"/>
      <c r="AC50"/>
      <c r="AD50"/>
      <c r="AE50"/>
      <c r="AF50"/>
      <c r="AG50"/>
      <c r="AH50"/>
      <c r="AI50"/>
      <c r="AJ50"/>
      <c r="AK50" s="255"/>
      <c r="AL50"/>
      <c r="AM50"/>
      <c r="AN50"/>
      <c r="AO50" s="195"/>
      <c r="AP50" s="2"/>
      <c r="AQ50" s="2"/>
      <c r="AR50" s="2"/>
      <c r="AS50" s="2"/>
      <c r="AT50" s="2"/>
      <c r="AU50" s="2"/>
      <c r="AV50" s="2"/>
      <c r="AW50" s="2"/>
      <c r="AX50" s="2"/>
      <c r="AY50" s="2"/>
      <c r="AZ50" s="2"/>
      <c r="BA50" s="2"/>
      <c r="BB50" s="405">
        <v>2</v>
      </c>
      <c r="BC50" s="406"/>
      <c r="BD50" s="405">
        <v>0</v>
      </c>
      <c r="BE50" s="406"/>
      <c r="BF50" s="405">
        <v>2</v>
      </c>
      <c r="BG50" s="406"/>
      <c r="BH50" s="251"/>
      <c r="BI50" s="252"/>
      <c r="BJ50" s="143"/>
      <c r="BK50" s="114"/>
    </row>
    <row r="51" spans="1:66" ht="11.25" customHeight="1" x14ac:dyDescent="0.6">
      <c r="A51" s="114"/>
      <c r="B51" s="223"/>
      <c r="C51" s="225"/>
      <c r="D51" s="225"/>
      <c r="E51" s="225"/>
      <c r="F51" s="225"/>
      <c r="G51" s="225"/>
      <c r="H51" s="225"/>
      <c r="I51"/>
      <c r="J51" s="225"/>
      <c r="K51"/>
      <c r="L51"/>
      <c r="M51"/>
      <c r="N51"/>
      <c r="O51"/>
      <c r="P51"/>
      <c r="Q51"/>
      <c r="R51"/>
      <c r="S51"/>
      <c r="T51"/>
      <c r="U51"/>
      <c r="V51"/>
      <c r="W51"/>
      <c r="X51"/>
      <c r="Y51"/>
      <c r="Z51"/>
      <c r="AA51"/>
      <c r="AB51"/>
      <c r="AC51"/>
      <c r="AD51"/>
      <c r="AE51"/>
      <c r="AF51"/>
      <c r="AG51"/>
      <c r="AH51"/>
      <c r="AI51"/>
      <c r="AJ51"/>
      <c r="AK51" s="255"/>
      <c r="AL51" t="s">
        <v>48</v>
      </c>
      <c r="AM51"/>
      <c r="AN51"/>
      <c r="AO51" s="195" t="s">
        <v>19</v>
      </c>
      <c r="AP51" s="2"/>
      <c r="AQ51" s="2"/>
      <c r="AR51" s="2"/>
      <c r="AS51" s="2"/>
      <c r="AT51" s="2"/>
      <c r="AU51" s="2"/>
      <c r="AV51" s="2"/>
      <c r="AW51" s="2"/>
      <c r="AX51" s="2"/>
      <c r="AY51" s="2"/>
      <c r="AZ51" s="2"/>
      <c r="BA51" s="2"/>
      <c r="BB51" s="407"/>
      <c r="BC51" s="408"/>
      <c r="BD51" s="407"/>
      <c r="BE51" s="408"/>
      <c r="BF51" s="407"/>
      <c r="BG51" s="408"/>
      <c r="BH51" s="253"/>
      <c r="BI51" s="254"/>
      <c r="BJ51" s="143"/>
      <c r="BK51" s="114"/>
    </row>
    <row r="52" spans="1:66" ht="11.25" customHeight="1" x14ac:dyDescent="0.6">
      <c r="A52" s="114"/>
      <c r="B52" s="223"/>
      <c r="C52" s="225"/>
      <c r="D52" s="225"/>
      <c r="E52" s="225"/>
      <c r="F52" s="225"/>
      <c r="G52" s="225"/>
      <c r="H52" s="225"/>
      <c r="I52"/>
      <c r="J52" s="225"/>
      <c r="K52"/>
      <c r="L52"/>
      <c r="M52"/>
      <c r="N52"/>
      <c r="O52"/>
      <c r="P52"/>
      <c r="Q52"/>
      <c r="R52"/>
      <c r="S52"/>
      <c r="T52"/>
      <c r="U52"/>
      <c r="V52"/>
      <c r="W52"/>
      <c r="X52"/>
      <c r="Y52"/>
      <c r="Z52"/>
      <c r="AA52"/>
      <c r="AB52"/>
      <c r="AC52"/>
      <c r="AD52"/>
      <c r="AE52"/>
      <c r="AF52"/>
      <c r="AG52"/>
      <c r="AH52"/>
      <c r="AI52"/>
      <c r="AJ52"/>
      <c r="AK52" s="255"/>
      <c r="AL52"/>
      <c r="AM52"/>
      <c r="AN52"/>
      <c r="AO52" s="195"/>
      <c r="AP52" s="2"/>
      <c r="AQ52" s="2"/>
      <c r="AR52" s="2"/>
      <c r="AS52" s="2"/>
      <c r="AT52" s="2"/>
      <c r="AU52" s="2"/>
      <c r="AV52" s="2"/>
      <c r="AW52" s="2"/>
      <c r="AX52" s="2"/>
      <c r="AY52" s="2"/>
      <c r="AZ52" s="2"/>
      <c r="BA52" s="2"/>
      <c r="BB52" s="293"/>
      <c r="BC52" s="293"/>
      <c r="BD52" s="293"/>
      <c r="BE52" s="293"/>
      <c r="BF52" s="293"/>
      <c r="BG52" s="293"/>
      <c r="BH52" s="293"/>
      <c r="BI52" s="293"/>
      <c r="BJ52" s="143"/>
      <c r="BK52" s="114"/>
    </row>
    <row r="53" spans="1:66" ht="11.25" customHeight="1" x14ac:dyDescent="0.6">
      <c r="A53" s="114"/>
      <c r="B53" s="223"/>
      <c r="C53" s="225"/>
      <c r="D53" s="225"/>
      <c r="E53" s="225"/>
      <c r="F53" s="225"/>
      <c r="G53" s="225"/>
      <c r="H53" s="225"/>
      <c r="I53"/>
      <c r="J53" s="225"/>
      <c r="K53"/>
      <c r="L53"/>
      <c r="M53"/>
      <c r="N53"/>
      <c r="O53"/>
      <c r="P53"/>
      <c r="Q53"/>
      <c r="R53"/>
      <c r="S53"/>
      <c r="T53"/>
      <c r="U53"/>
      <c r="V53"/>
      <c r="W53"/>
      <c r="X53"/>
      <c r="Y53"/>
      <c r="Z53"/>
      <c r="AA53"/>
      <c r="AB53"/>
      <c r="AC53"/>
      <c r="AD53"/>
      <c r="AE53"/>
      <c r="AF53"/>
      <c r="AG53"/>
      <c r="AH53"/>
      <c r="AI53"/>
      <c r="AJ53"/>
      <c r="AK53" s="255"/>
      <c r="AL53"/>
      <c r="AM53"/>
      <c r="AN53"/>
      <c r="AO53" s="195"/>
      <c r="AP53" s="2"/>
      <c r="AQ53" s="2"/>
      <c r="AR53" s="2"/>
      <c r="AS53" s="2"/>
      <c r="AT53" s="2"/>
      <c r="AU53" s="2"/>
      <c r="AV53" s="2"/>
      <c r="AW53" s="2"/>
      <c r="AX53" s="2"/>
      <c r="AY53" s="2"/>
      <c r="AZ53" s="2"/>
      <c r="BA53" s="2"/>
      <c r="BB53" s="293"/>
      <c r="BC53" s="293"/>
      <c r="BD53" s="293"/>
      <c r="BE53" s="293"/>
      <c r="BF53" s="293"/>
      <c r="BG53" s="293"/>
      <c r="BH53" s="293"/>
      <c r="BI53" s="293"/>
      <c r="BJ53" s="143"/>
      <c r="BK53" s="114"/>
    </row>
    <row r="54" spans="1:66" ht="11.25" customHeight="1" x14ac:dyDescent="0.25">
      <c r="A54" s="114"/>
      <c r="B54" s="223"/>
      <c r="C54" s="225"/>
      <c r="D54" s="225"/>
      <c r="E54" s="225"/>
      <c r="F54" s="225"/>
      <c r="G54" s="225"/>
      <c r="H54" s="225"/>
      <c r="I54"/>
      <c r="J54" s="225"/>
      <c r="K54"/>
      <c r="L54"/>
      <c r="M54"/>
      <c r="N54"/>
      <c r="O54"/>
      <c r="P54"/>
      <c r="Q54"/>
      <c r="R54"/>
      <c r="S54"/>
      <c r="T54"/>
      <c r="U54"/>
      <c r="V54"/>
      <c r="W54"/>
      <c r="X54"/>
      <c r="Y54"/>
      <c r="Z54"/>
      <c r="AA54"/>
      <c r="AB54"/>
      <c r="AC54"/>
      <c r="AD54"/>
      <c r="AE54"/>
      <c r="AF54"/>
      <c r="AG54"/>
      <c r="AH54"/>
      <c r="AI54"/>
      <c r="AJ54"/>
      <c r="AK54" s="255"/>
      <c r="AL54" s="291"/>
      <c r="AM54" s="291"/>
      <c r="AN54" s="291"/>
      <c r="AO54" s="291"/>
      <c r="AP54" s="291"/>
      <c r="AQ54" s="291"/>
      <c r="AR54" s="291"/>
      <c r="AS54" s="291"/>
      <c r="AT54" s="291"/>
      <c r="AU54" s="291"/>
      <c r="BB54" s="294"/>
      <c r="BC54" s="295"/>
      <c r="BD54" s="294"/>
      <c r="BE54" s="295"/>
      <c r="BF54" s="294"/>
      <c r="BG54" s="295"/>
      <c r="BH54" s="294"/>
      <c r="BI54" s="296"/>
      <c r="BJ54" s="143"/>
      <c r="BK54" s="114"/>
    </row>
    <row r="55" spans="1:66" ht="11.25" customHeight="1" x14ac:dyDescent="0.25">
      <c r="A55" s="114"/>
      <c r="B55" s="223"/>
      <c r="C55" s="225"/>
      <c r="D55" s="225"/>
      <c r="E55" s="225"/>
      <c r="F55" s="225"/>
      <c r="G55" s="225"/>
      <c r="H55" s="225"/>
      <c r="I55"/>
      <c r="J55"/>
      <c r="K55"/>
      <c r="L55"/>
      <c r="M55"/>
      <c r="N55"/>
      <c r="O55"/>
      <c r="P55"/>
      <c r="Q55"/>
      <c r="R55"/>
      <c r="S55"/>
      <c r="T55"/>
      <c r="U55"/>
      <c r="V55"/>
      <c r="W55"/>
      <c r="X55"/>
      <c r="Y55"/>
      <c r="Z55"/>
      <c r="AA55"/>
      <c r="AB55"/>
      <c r="AC55"/>
      <c r="AD55"/>
      <c r="AE55"/>
      <c r="AF55"/>
      <c r="AG55"/>
      <c r="AH55"/>
      <c r="AI55"/>
      <c r="AJ55"/>
      <c r="AK55" s="255"/>
      <c r="AL55" s="310" t="s">
        <v>49</v>
      </c>
      <c r="AM55" s="310"/>
      <c r="AN55" s="310"/>
      <c r="AO55" s="310"/>
      <c r="AP55" s="310"/>
      <c r="AQ55" s="310"/>
      <c r="AR55" s="311"/>
      <c r="AS55"/>
      <c r="AT55" s="311"/>
      <c r="AU55" s="311"/>
      <c r="AV55"/>
      <c r="AX55" s="402" t="s">
        <v>50</v>
      </c>
      <c r="AY55" s="403"/>
      <c r="AZ55" s="403"/>
      <c r="BA55" s="404"/>
      <c r="BB55" s="297"/>
      <c r="BC55" s="298"/>
      <c r="BD55" s="297"/>
      <c r="BE55" s="298"/>
      <c r="BF55" s="297"/>
      <c r="BG55" s="298"/>
      <c r="BH55" s="297"/>
      <c r="BI55" s="299"/>
      <c r="BJ55" s="143"/>
      <c r="BK55" s="114"/>
    </row>
    <row r="56" spans="1:66" ht="6" customHeight="1" thickBot="1" x14ac:dyDescent="0.3">
      <c r="A56" s="114"/>
      <c r="B56" s="223"/>
      <c r="C56" s="225"/>
      <c r="D56" s="225"/>
      <c r="E56" s="225"/>
      <c r="F56" s="225"/>
      <c r="G56" s="225"/>
      <c r="H56" s="225"/>
      <c r="I56" s="224"/>
      <c r="J56" s="225"/>
      <c r="K56"/>
      <c r="L56"/>
      <c r="M56"/>
      <c r="N56"/>
      <c r="O56"/>
      <c r="P56"/>
      <c r="Q56"/>
      <c r="R56"/>
      <c r="S56"/>
      <c r="T56"/>
      <c r="U56"/>
      <c r="V56"/>
      <c r="W56"/>
      <c r="X56"/>
      <c r="Y56"/>
      <c r="Z56"/>
      <c r="AA56"/>
      <c r="AB56"/>
      <c r="AC56"/>
      <c r="AD56"/>
      <c r="AE56"/>
      <c r="AF56"/>
      <c r="AG56"/>
      <c r="AH56"/>
      <c r="AI56"/>
      <c r="AJ56" s="250"/>
      <c r="AK56"/>
      <c r="AL56"/>
      <c r="AM56"/>
      <c r="AN56"/>
      <c r="AO56"/>
      <c r="AP56"/>
      <c r="AQ56"/>
      <c r="AR56"/>
      <c r="AS56"/>
      <c r="AT56"/>
      <c r="AU56"/>
      <c r="AV56"/>
      <c r="AW56"/>
      <c r="AX56"/>
      <c r="AY56"/>
      <c r="AZ56"/>
      <c r="BA56"/>
      <c r="BB56"/>
      <c r="BC56"/>
      <c r="BD56"/>
      <c r="BE56"/>
      <c r="BF56"/>
      <c r="BG56" s="224"/>
      <c r="BH56"/>
      <c r="BI56"/>
      <c r="BJ56" s="143"/>
      <c r="BK56" s="114"/>
    </row>
    <row r="57" spans="1:66" ht="6" customHeight="1" thickTop="1" x14ac:dyDescent="0.3">
      <c r="A57" s="114"/>
      <c r="B57" s="141"/>
      <c r="C57" s="27"/>
      <c r="D57" s="27"/>
      <c r="E57" s="27"/>
      <c r="F57" s="27"/>
      <c r="G57" s="27"/>
      <c r="H57" s="27"/>
      <c r="I57" s="27"/>
      <c r="J57" s="27"/>
      <c r="K57" s="27"/>
      <c r="L57" s="27"/>
      <c r="M57" s="27"/>
      <c r="N57" s="27"/>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7"/>
      <c r="BH57" s="256"/>
      <c r="BI57" s="256"/>
      <c r="BJ57" s="258"/>
      <c r="BK57" s="114"/>
    </row>
    <row r="58" spans="1:66" ht="11.25" customHeight="1" x14ac:dyDescent="0.25">
      <c r="A58" s="114"/>
      <c r="B58" s="126"/>
      <c r="D58" s="81"/>
      <c r="E58" s="81"/>
      <c r="F58" s="81"/>
      <c r="G58" s="114"/>
      <c r="H58" s="114"/>
      <c r="I58" s="114"/>
      <c r="L58" s="123" t="s">
        <v>51</v>
      </c>
      <c r="M58" s="387" t="str">
        <f>LEFT(INDEX(Language_Translations,3,MATCH(Language_Selected,Language_Options,0)),1)</f>
        <v>0</v>
      </c>
      <c r="N58" s="388"/>
      <c r="O58" s="391" t="str">
        <f>RIGHT(INDEX(Language_Translations,3,MATCH(Language_Selected,Language_Options,0)),1)</f>
        <v>1</v>
      </c>
      <c r="P58" s="392"/>
      <c r="R58"/>
      <c r="S58"/>
      <c r="T58" s="81"/>
      <c r="U58" s="81"/>
      <c r="V58" s="114"/>
      <c r="W58" s="114"/>
      <c r="X58" s="123" t="s">
        <v>51</v>
      </c>
      <c r="Y58" s="259"/>
      <c r="Z58" s="20"/>
      <c r="AA58" s="259"/>
      <c r="AB58" s="260"/>
      <c r="AE58" s="305"/>
      <c r="AF58" s="306"/>
      <c r="AG58" s="306"/>
      <c r="AH58" s="306"/>
      <c r="AI58" s="307"/>
      <c r="AJ58" s="307"/>
      <c r="AK58" s="307"/>
      <c r="AL58" s="306"/>
      <c r="AM58" s="308"/>
      <c r="AN58" s="309"/>
      <c r="AO58" s="306"/>
      <c r="AP58" s="306"/>
      <c r="AQ58" s="306"/>
      <c r="AU58" s="300" t="s">
        <v>52</v>
      </c>
      <c r="AV58" s="300"/>
      <c r="AW58" s="300"/>
      <c r="AX58" s="300"/>
      <c r="AY58" s="301"/>
      <c r="BD58" s="15"/>
      <c r="BE58" s="16"/>
      <c r="BF58"/>
      <c r="BG58"/>
      <c r="BH58" s="114"/>
      <c r="BI58" s="114"/>
      <c r="BJ58" s="261"/>
      <c r="BK58" s="114"/>
      <c r="BN58"/>
    </row>
    <row r="59" spans="1:66" ht="11.25" customHeight="1" x14ac:dyDescent="0.25">
      <c r="A59" s="114"/>
      <c r="B59" s="126"/>
      <c r="D59" s="81"/>
      <c r="E59" s="81"/>
      <c r="F59" s="81"/>
      <c r="G59" s="114"/>
      <c r="H59" s="114"/>
      <c r="I59" s="114"/>
      <c r="L59" s="123" t="s">
        <v>53</v>
      </c>
      <c r="M59" s="389"/>
      <c r="N59" s="390"/>
      <c r="O59" s="393"/>
      <c r="P59" s="394"/>
      <c r="R59"/>
      <c r="S59"/>
      <c r="T59" s="81"/>
      <c r="U59" s="81"/>
      <c r="V59" s="114"/>
      <c r="W59" s="114"/>
      <c r="X59" s="123" t="s">
        <v>54</v>
      </c>
      <c r="Y59" s="262"/>
      <c r="Z59" s="24"/>
      <c r="AA59" s="262"/>
      <c r="AB59" s="263"/>
      <c r="AE59" s="305"/>
      <c r="AF59" s="305"/>
      <c r="AG59" s="306"/>
      <c r="AH59" s="306"/>
      <c r="AI59" s="307"/>
      <c r="AJ59" s="307"/>
      <c r="AK59" s="307"/>
      <c r="AL59" s="306"/>
      <c r="AM59" s="308"/>
      <c r="AN59" s="309"/>
      <c r="AO59" s="306"/>
      <c r="AP59" s="306"/>
      <c r="AQ59" s="306"/>
      <c r="AU59" s="291" t="s">
        <v>55</v>
      </c>
      <c r="AV59" s="300"/>
      <c r="AW59" s="300"/>
      <c r="AX59" s="300"/>
      <c r="AY59" s="300"/>
      <c r="BD59" s="21"/>
      <c r="BE59" s="24"/>
      <c r="BF59"/>
      <c r="BG59"/>
      <c r="BH59" s="114"/>
      <c r="BI59" s="114"/>
      <c r="BJ59" s="261"/>
      <c r="BK59" s="114"/>
    </row>
    <row r="60" spans="1:66" ht="11.25" customHeight="1" x14ac:dyDescent="0.3">
      <c r="A60" s="114"/>
      <c r="B60" s="142"/>
      <c r="C60"/>
      <c r="D60"/>
      <c r="E60"/>
      <c r="F60"/>
      <c r="G60"/>
      <c r="H60"/>
      <c r="I60"/>
      <c r="J60"/>
      <c r="K60"/>
      <c r="L60"/>
      <c r="M60"/>
      <c r="N60"/>
      <c r="O60" s="114"/>
      <c r="P60" s="114"/>
      <c r="Q60" s="114"/>
      <c r="R60" s="114"/>
      <c r="S60" s="114"/>
      <c r="T60" s="114"/>
      <c r="U60" s="114"/>
      <c r="V60" s="114"/>
      <c r="W60" s="114"/>
      <c r="X60" s="114"/>
      <c r="Y60" s="114"/>
      <c r="Z60" s="114"/>
      <c r="AA60" s="114"/>
      <c r="AB60" s="114"/>
      <c r="AC60" s="114"/>
      <c r="AD60" s="114"/>
      <c r="AE60" s="307"/>
      <c r="AF60" s="307"/>
      <c r="AG60" s="307"/>
      <c r="AH60" s="307"/>
      <c r="AI60" s="307"/>
      <c r="AJ60" s="307"/>
      <c r="AK60" s="307"/>
      <c r="AL60" s="307"/>
      <c r="AM60" s="307"/>
      <c r="AN60" s="307"/>
      <c r="AO60" s="307"/>
      <c r="AP60" s="307"/>
      <c r="AQ60" s="307"/>
      <c r="AR60" s="114"/>
      <c r="AS60" s="114"/>
      <c r="AT60" s="114"/>
      <c r="AV60" s="300"/>
      <c r="AW60" s="291"/>
      <c r="AX60" s="300"/>
      <c r="AY60" s="300" t="s">
        <v>56</v>
      </c>
      <c r="AZ60" s="114"/>
      <c r="BA60" s="114"/>
      <c r="BB60" s="114"/>
      <c r="BC60" s="114"/>
      <c r="BD60" s="114"/>
      <c r="BE60" s="114"/>
      <c r="BF60" s="114"/>
      <c r="BG60" s="215"/>
      <c r="BH60" s="114"/>
      <c r="BI60" s="114"/>
      <c r="BJ60" s="261"/>
      <c r="BK60" s="114"/>
    </row>
    <row r="61" spans="1:66" ht="11.6" x14ac:dyDescent="0.25">
      <c r="A61" s="114"/>
      <c r="B61" s="126"/>
      <c r="I61"/>
      <c r="J61" s="201"/>
      <c r="K61" s="201"/>
      <c r="L61" s="201"/>
      <c r="M61" s="81"/>
      <c r="N61" s="114"/>
      <c r="O61" s="114"/>
      <c r="P61" s="114"/>
      <c r="Q61" s="114"/>
      <c r="R61" s="114"/>
      <c r="S61" s="123" t="s">
        <v>51</v>
      </c>
      <c r="T61" s="398" t="s">
        <v>57</v>
      </c>
      <c r="U61" s="398"/>
      <c r="V61" s="398"/>
      <c r="W61" s="398"/>
      <c r="X61" s="398"/>
      <c r="Y61" s="398"/>
      <c r="Z61" s="398"/>
      <c r="AA61" s="398"/>
      <c r="AB61" s="398"/>
      <c r="AC61" s="398"/>
      <c r="AD61" s="398"/>
      <c r="AE61" s="398"/>
      <c r="AF61" s="398"/>
      <c r="AG61" s="114"/>
      <c r="AH61" s="114"/>
      <c r="AI61" s="114"/>
      <c r="AJ61" s="136" t="s">
        <v>58</v>
      </c>
      <c r="AK61" s="136"/>
      <c r="AL61" s="136"/>
      <c r="AM61" s="136"/>
      <c r="AN61" s="136"/>
      <c r="AO61" s="137"/>
      <c r="AP61" s="137"/>
      <c r="AQ61" s="137"/>
      <c r="AR61" s="1"/>
      <c r="AS61" s="1"/>
      <c r="AT61" s="1"/>
      <c r="AV61" s="1"/>
      <c r="AW61" s="1"/>
      <c r="AX61" s="1"/>
      <c r="AY61" s="3"/>
      <c r="AZ61" s="3"/>
      <c r="BA61" s="3"/>
      <c r="BB61" s="3"/>
      <c r="BC61"/>
      <c r="BD61"/>
      <c r="BE61"/>
      <c r="BF61" s="114"/>
      <c r="BG61" s="114"/>
      <c r="BH61" s="114"/>
      <c r="BI61" s="114"/>
      <c r="BJ61" s="261"/>
      <c r="BK61" s="114"/>
    </row>
    <row r="62" spans="1:66" ht="11.6" x14ac:dyDescent="0.25">
      <c r="A62" s="114"/>
      <c r="B62" s="126"/>
      <c r="I62"/>
      <c r="J62" s="201"/>
      <c r="K62" s="201"/>
      <c r="L62" s="201"/>
      <c r="M62" s="81"/>
      <c r="N62" s="114"/>
      <c r="O62" s="114"/>
      <c r="P62" s="114"/>
      <c r="Q62" s="114"/>
      <c r="R62" s="114"/>
      <c r="S62" s="123" t="s">
        <v>53</v>
      </c>
      <c r="T62" s="399"/>
      <c r="U62" s="399"/>
      <c r="V62" s="399"/>
      <c r="W62" s="399"/>
      <c r="X62" s="399"/>
      <c r="Y62" s="399"/>
      <c r="Z62" s="399"/>
      <c r="AA62" s="399"/>
      <c r="AB62" s="399"/>
      <c r="AC62" s="399"/>
      <c r="AD62" s="399"/>
      <c r="AE62" s="399"/>
      <c r="AF62" s="399"/>
      <c r="AG62" s="114"/>
      <c r="AH62" s="114"/>
      <c r="AI62" s="114"/>
      <c r="AJ62" s="137"/>
      <c r="AK62" s="136"/>
      <c r="AL62" s="136" t="s">
        <v>59</v>
      </c>
      <c r="AM62" s="136"/>
      <c r="AN62" s="136"/>
      <c r="AO62" s="136"/>
      <c r="AP62" s="136"/>
      <c r="AQ62" s="3"/>
      <c r="AR62" s="114"/>
      <c r="AS62" s="114"/>
      <c r="AT62" s="136" t="s">
        <v>60</v>
      </c>
      <c r="AV62" s="136"/>
      <c r="AW62" s="136"/>
      <c r="AX62" s="136"/>
      <c r="AY62" s="136"/>
      <c r="BA62" s="114"/>
      <c r="BB62" s="136" t="s">
        <v>61</v>
      </c>
      <c r="BC62" s="136"/>
      <c r="BD62" s="136"/>
      <c r="BE62" s="3"/>
      <c r="BF62" s="3"/>
      <c r="BG62"/>
      <c r="BH62" s="114"/>
      <c r="BI62" s="114"/>
      <c r="BJ62" s="261"/>
      <c r="BK62" s="114"/>
    </row>
    <row r="63" spans="1:66" ht="11.25" customHeight="1" x14ac:dyDescent="0.25">
      <c r="A63" s="114"/>
      <c r="B63" s="126"/>
      <c r="I63" s="201"/>
      <c r="J63" s="201"/>
      <c r="K63" s="201"/>
      <c r="L63" s="201"/>
      <c r="M63" s="81"/>
      <c r="N63" s="123"/>
      <c r="O63" s="114"/>
      <c r="P63" s="114"/>
      <c r="Q63" s="114"/>
      <c r="R63" s="114"/>
      <c r="S63" s="114"/>
      <c r="T63" s="114"/>
      <c r="U63" s="114"/>
      <c r="V63" s="114"/>
      <c r="W63" s="114"/>
      <c r="X63" s="114"/>
      <c r="Y63" s="114"/>
      <c r="Z63" s="114"/>
      <c r="AA63" s="114"/>
      <c r="AB63" s="114"/>
      <c r="AC63" s="114"/>
      <c r="AD63" s="114"/>
      <c r="AE63" s="114"/>
      <c r="AF63" s="114"/>
      <c r="AG63" s="114"/>
      <c r="AH63" s="114"/>
      <c r="AI63" s="114"/>
      <c r="AJ63" s="137"/>
      <c r="AK63" s="136"/>
      <c r="AL63" s="136" t="s">
        <v>62</v>
      </c>
      <c r="AM63" s="136"/>
      <c r="AN63" s="136"/>
      <c r="AO63" s="136"/>
      <c r="AP63" s="136"/>
      <c r="AQ63" s="136"/>
      <c r="AR63" s="114"/>
      <c r="AS63" s="114"/>
      <c r="AT63" s="136" t="s">
        <v>63</v>
      </c>
      <c r="AV63" s="136"/>
      <c r="AW63" s="136"/>
      <c r="AX63" s="136"/>
      <c r="AY63" s="136"/>
      <c r="BA63" s="114"/>
      <c r="BB63" s="136" t="s">
        <v>64</v>
      </c>
      <c r="BC63" s="136"/>
      <c r="BD63" s="136"/>
      <c r="BE63" s="3"/>
      <c r="BF63" s="3"/>
      <c r="BG63"/>
      <c r="BH63" s="114"/>
      <c r="BI63" s="114"/>
      <c r="BJ63" s="261"/>
      <c r="BK63" s="114"/>
    </row>
    <row r="64" spans="1:66" ht="6" customHeight="1" thickBot="1" x14ac:dyDescent="0.35">
      <c r="A64" s="114"/>
      <c r="B64" s="153"/>
      <c r="C64" s="33"/>
      <c r="D64" s="33"/>
      <c r="E64" s="33"/>
      <c r="F64" s="33"/>
      <c r="G64" s="33"/>
      <c r="H64" s="33"/>
      <c r="I64" s="33"/>
      <c r="J64" s="264"/>
      <c r="K64" s="33"/>
      <c r="L64" s="33"/>
      <c r="M64" s="33"/>
      <c r="N64" s="33"/>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6"/>
      <c r="BH64" s="265"/>
      <c r="BI64" s="265"/>
      <c r="BJ64" s="267"/>
      <c r="BK64" s="114"/>
    </row>
    <row r="65" spans="1:63" ht="6" customHeight="1" thickTop="1" x14ac:dyDescent="0.3">
      <c r="A65" s="114"/>
      <c r="B65" s="138"/>
      <c r="C65" s="26"/>
      <c r="D65" s="26"/>
      <c r="E65" s="26"/>
      <c r="F65" s="26"/>
      <c r="G65" s="26"/>
      <c r="H65" s="26"/>
      <c r="I65" s="26"/>
      <c r="J65" s="26"/>
      <c r="K65" s="26"/>
      <c r="L65" s="26"/>
      <c r="M65" s="26"/>
      <c r="N65" s="26"/>
      <c r="O65" s="139"/>
      <c r="P65" s="138"/>
      <c r="Q65" s="26"/>
      <c r="R65" s="26"/>
      <c r="S65" s="26"/>
      <c r="T65" s="26"/>
      <c r="U65" s="26"/>
      <c r="V65"/>
      <c r="W65"/>
      <c r="X65"/>
      <c r="Y65"/>
      <c r="Z65"/>
      <c r="AA65"/>
      <c r="AB65"/>
      <c r="AC65"/>
      <c r="AD65"/>
      <c r="AE65"/>
      <c r="AF65"/>
      <c r="AG65"/>
      <c r="AH65"/>
      <c r="AI65"/>
      <c r="AJ65" s="9"/>
      <c r="AK65" s="9"/>
      <c r="AL65" s="9"/>
      <c r="AM65" s="9"/>
      <c r="AN65" s="9"/>
      <c r="AO65" s="9"/>
      <c r="AP65" s="9"/>
      <c r="AQ65" s="9"/>
      <c r="AR65" s="9"/>
      <c r="AS65" s="9"/>
      <c r="AT65" s="9"/>
      <c r="AU65" s="9"/>
      <c r="AV65" s="9"/>
      <c r="AW65"/>
      <c r="AX65" s="114"/>
      <c r="AY65" s="114"/>
      <c r="AZ65" s="114"/>
      <c r="BA65" s="114"/>
      <c r="BB65" s="114"/>
      <c r="BC65" s="114"/>
      <c r="BD65" s="114"/>
      <c r="BE65" s="114"/>
      <c r="BF65" s="114"/>
      <c r="BG65" s="215"/>
      <c r="BH65" s="114"/>
      <c r="BI65" s="114"/>
      <c r="BJ65" s="261"/>
      <c r="BK65" s="114"/>
    </row>
    <row r="66" spans="1:63" ht="11.6" x14ac:dyDescent="0.3">
      <c r="A66" s="114"/>
      <c r="B66" s="142"/>
      <c r="C66"/>
      <c r="D66"/>
      <c r="E66"/>
      <c r="F66"/>
      <c r="G66"/>
      <c r="H66"/>
      <c r="I66"/>
      <c r="J66" s="400" t="s">
        <v>65</v>
      </c>
      <c r="K66" s="400"/>
      <c r="L66" s="400"/>
      <c r="M66" s="400"/>
      <c r="O66" s="143"/>
      <c r="P66" s="142"/>
      <c r="Q66" s="114"/>
      <c r="R66" s="114"/>
      <c r="S66" s="114"/>
      <c r="T66" s="114"/>
      <c r="U66" s="401" t="s">
        <v>66</v>
      </c>
      <c r="V66" s="401"/>
      <c r="W66" s="401"/>
      <c r="X66" s="401"/>
      <c r="Y66" s="401"/>
      <c r="Z66" s="401"/>
      <c r="AA66" s="401"/>
      <c r="AB66" s="401"/>
      <c r="AC66" s="401"/>
      <c r="AD66" s="401"/>
      <c r="AE66" s="401"/>
      <c r="AF66" s="401"/>
      <c r="AG66" s="401"/>
      <c r="AH66" s="401"/>
      <c r="AI66" s="401"/>
      <c r="AJ66" s="114"/>
      <c r="AK66" s="114"/>
      <c r="AL66" s="114"/>
      <c r="AM66" s="114"/>
      <c r="AN66" s="114"/>
      <c r="AO66" s="114"/>
      <c r="AP66" s="114"/>
      <c r="AU66" s="144"/>
      <c r="AV66" s="144"/>
      <c r="AW66" s="144"/>
      <c r="AX66" s="144"/>
      <c r="AY66" s="144"/>
      <c r="AZ66" s="144"/>
      <c r="BA66" s="144"/>
      <c r="BB66" s="144"/>
      <c r="BC66" s="144"/>
      <c r="BD66" s="114"/>
      <c r="BE66" s="114"/>
      <c r="BF66" s="114"/>
      <c r="BG66" s="215"/>
      <c r="BH66" s="114"/>
      <c r="BI66" s="114"/>
      <c r="BJ66" s="261"/>
      <c r="BK66" s="114"/>
    </row>
    <row r="67" spans="1:63" s="28" customFormat="1" ht="6" customHeight="1" x14ac:dyDescent="0.3">
      <c r="A67" s="114"/>
      <c r="B67" s="142"/>
      <c r="C67"/>
      <c r="D67"/>
      <c r="E67"/>
      <c r="F67"/>
      <c r="G67"/>
      <c r="H67"/>
      <c r="I67"/>
      <c r="J67" s="4"/>
      <c r="K67" s="4"/>
      <c r="L67" s="4"/>
      <c r="M67" s="4"/>
      <c r="N67" s="4"/>
      <c r="O67" s="143"/>
      <c r="P67" s="142"/>
      <c r="Q67" s="114"/>
      <c r="R67" s="114"/>
      <c r="S67" s="114"/>
      <c r="T67" s="114"/>
      <c r="U67"/>
      <c r="V67"/>
      <c r="W67"/>
      <c r="X67" s="9"/>
      <c r="Y67"/>
      <c r="Z67"/>
      <c r="AA67"/>
      <c r="AB67"/>
      <c r="AC67"/>
      <c r="AD67"/>
      <c r="AE67"/>
      <c r="AF67"/>
      <c r="AG67"/>
      <c r="AH67"/>
      <c r="AI67"/>
      <c r="AJ67" s="114"/>
      <c r="AK67" s="114"/>
      <c r="AL67" s="114"/>
      <c r="AM67" s="114"/>
      <c r="AN67" s="114"/>
      <c r="AO67" s="114"/>
      <c r="AP67" s="114"/>
      <c r="AQ67"/>
      <c r="AR67"/>
      <c r="AS67"/>
      <c r="AT67"/>
      <c r="AU67" s="4"/>
      <c r="AV67" s="114"/>
      <c r="AW67" s="114"/>
      <c r="AX67" s="114"/>
      <c r="AY67" s="114"/>
      <c r="AZ67" s="114"/>
      <c r="BA67" s="114"/>
      <c r="BB67" s="114"/>
      <c r="BC67" s="114"/>
      <c r="BD67" s="114"/>
      <c r="BE67" s="114"/>
      <c r="BF67" s="114"/>
      <c r="BG67" s="215"/>
      <c r="BH67" s="114"/>
      <c r="BI67" s="114"/>
      <c r="BJ67" s="261"/>
      <c r="BK67" s="114"/>
    </row>
    <row r="68" spans="1:63" ht="11.6" x14ac:dyDescent="0.3">
      <c r="A68" s="114"/>
      <c r="B68" s="142"/>
      <c r="C68"/>
      <c r="D68"/>
      <c r="E68"/>
      <c r="F68"/>
      <c r="G68"/>
      <c r="H68"/>
      <c r="I68"/>
      <c r="J68" s="146"/>
      <c r="K68" s="20"/>
      <c r="L68" s="146"/>
      <c r="M68" s="20"/>
      <c r="O68" s="143"/>
      <c r="P68" s="142"/>
      <c r="Q68" s="114"/>
      <c r="R68" s="114"/>
      <c r="S68" s="114"/>
      <c r="T68" s="114"/>
      <c r="U68"/>
      <c r="V68"/>
      <c r="W68"/>
      <c r="X68" s="9"/>
      <c r="Y68" s="9"/>
      <c r="Z68" s="9"/>
      <c r="AA68" s="9"/>
      <c r="AB68" s="146"/>
      <c r="AC68" s="20"/>
      <c r="AD68" s="146"/>
      <c r="AE68" s="20"/>
      <c r="AF68" s="146"/>
      <c r="AG68" s="20"/>
      <c r="AH68" s="146"/>
      <c r="AI68" s="20"/>
      <c r="AJ68" s="114"/>
      <c r="AK68" s="114"/>
      <c r="AL68" s="114"/>
      <c r="AM68" s="114"/>
      <c r="AN68" s="114"/>
      <c r="AO68" s="114"/>
      <c r="AP68" s="114"/>
      <c r="AQ68" s="9"/>
      <c r="AR68" s="9"/>
      <c r="AS68" s="9"/>
      <c r="AT68" s="9"/>
      <c r="AU68" s="114"/>
      <c r="AV68" s="3"/>
      <c r="AW68" s="3"/>
      <c r="AX68" s="3"/>
      <c r="AY68" s="3"/>
      <c r="AZ68" s="3"/>
      <c r="BA68" s="3"/>
      <c r="BB68" s="3"/>
      <c r="BC68" s="3"/>
      <c r="BD68" s="114"/>
      <c r="BE68" s="114"/>
      <c r="BF68" s="114"/>
      <c r="BG68" s="215"/>
      <c r="BH68" s="114"/>
      <c r="BI68" s="114"/>
      <c r="BJ68" s="261"/>
      <c r="BK68" s="114"/>
    </row>
    <row r="69" spans="1:63" ht="11.6" x14ac:dyDescent="0.3">
      <c r="A69" s="114"/>
      <c r="B69" s="142"/>
      <c r="C69"/>
      <c r="D69"/>
      <c r="E69"/>
      <c r="F69"/>
      <c r="G69"/>
      <c r="H69"/>
      <c r="I69"/>
      <c r="J69" s="147"/>
      <c r="K69" s="24"/>
      <c r="L69" s="147"/>
      <c r="M69" s="24"/>
      <c r="O69" s="143"/>
      <c r="P69" s="142"/>
      <c r="Q69" s="114"/>
      <c r="R69" s="114"/>
      <c r="S69" s="114"/>
      <c r="T69" s="114"/>
      <c r="U69" s="148"/>
      <c r="V69" s="148"/>
      <c r="W69" s="148"/>
      <c r="X69" s="40"/>
      <c r="Y69" s="40"/>
      <c r="Z69" s="9"/>
      <c r="AA69" s="149"/>
      <c r="AB69" s="147"/>
      <c r="AC69" s="24"/>
      <c r="AD69" s="147"/>
      <c r="AE69" s="24"/>
      <c r="AF69" s="147"/>
      <c r="AG69" s="24"/>
      <c r="AH69" s="147"/>
      <c r="AI69" s="24"/>
      <c r="AJ69" s="114"/>
      <c r="AK69" s="114"/>
      <c r="AL69" s="114"/>
      <c r="AM69" s="114"/>
      <c r="AN69" s="114"/>
      <c r="AO69" s="114"/>
      <c r="AP69" s="114"/>
      <c r="AQ69" s="9"/>
      <c r="AR69" s="9"/>
      <c r="AS69" s="9"/>
      <c r="AT69" s="9"/>
      <c r="AU69" s="114"/>
      <c r="AV69" s="3"/>
      <c r="AW69" s="3"/>
      <c r="AX69" s="3"/>
      <c r="AY69" s="3"/>
      <c r="AZ69" s="3"/>
      <c r="BA69" s="3"/>
      <c r="BB69" s="3"/>
      <c r="BC69" s="3"/>
      <c r="BD69" s="114"/>
      <c r="BE69" s="114"/>
      <c r="BF69" s="114"/>
      <c r="BG69" s="215"/>
      <c r="BH69" s="114"/>
      <c r="BI69" s="114"/>
      <c r="BJ69" s="261"/>
      <c r="BK69" s="114"/>
    </row>
    <row r="70" spans="1:63" ht="11.6" x14ac:dyDescent="0.3">
      <c r="A70" s="114"/>
      <c r="B70" s="142"/>
      <c r="C70"/>
      <c r="D70"/>
      <c r="E70"/>
      <c r="F70"/>
      <c r="G70"/>
      <c r="H70"/>
      <c r="I70"/>
      <c r="J70" s="395" t="s">
        <v>67</v>
      </c>
      <c r="K70" s="395"/>
      <c r="L70" s="395"/>
      <c r="M70" s="395"/>
      <c r="O70" s="143"/>
      <c r="P70" s="142"/>
      <c r="Q70" s="114"/>
      <c r="R70" s="114"/>
      <c r="S70" s="114"/>
      <c r="T70" s="114"/>
      <c r="U70" s="396" t="s">
        <v>68</v>
      </c>
      <c r="V70" s="396"/>
      <c r="W70" s="396"/>
      <c r="X70" s="396"/>
      <c r="Y70" s="396"/>
      <c r="Z70" s="396"/>
      <c r="AA70"/>
      <c r="AB70" s="397" t="s">
        <v>67</v>
      </c>
      <c r="AC70" s="397"/>
      <c r="AD70" s="397"/>
      <c r="AE70" s="397"/>
      <c r="AF70" s="397"/>
      <c r="AG70" s="397"/>
      <c r="AH70" s="397"/>
      <c r="AI70" s="397"/>
      <c r="AN70"/>
      <c r="AO70" s="154"/>
      <c r="AP70" s="154"/>
      <c r="AQ70" s="154"/>
      <c r="AR70" s="154"/>
      <c r="AS70" s="154"/>
      <c r="AT70" s="154"/>
      <c r="AU70" s="3"/>
      <c r="AV70" s="114"/>
      <c r="AX70" s="3"/>
      <c r="AY70" s="3"/>
      <c r="AZ70" s="3"/>
      <c r="BA70" s="3"/>
      <c r="BB70" s="3"/>
      <c r="BC70" s="3"/>
      <c r="BD70" s="114"/>
      <c r="BE70" s="114"/>
      <c r="BF70" s="114"/>
      <c r="BG70" s="215"/>
      <c r="BH70" s="114"/>
      <c r="BI70" s="114"/>
      <c r="BJ70" s="261"/>
      <c r="BK70" s="114"/>
    </row>
    <row r="71" spans="1:63" ht="6" customHeight="1" thickBot="1" x14ac:dyDescent="0.35">
      <c r="A71" s="114"/>
      <c r="B71" s="150"/>
      <c r="C71" s="32"/>
      <c r="D71" s="32"/>
      <c r="E71" s="32"/>
      <c r="F71" s="32"/>
      <c r="G71" s="32"/>
      <c r="H71" s="32"/>
      <c r="I71" s="32"/>
      <c r="J71" s="32"/>
      <c r="K71" s="32"/>
      <c r="L71" s="32"/>
      <c r="M71" s="32"/>
      <c r="N71" s="32"/>
      <c r="O71" s="151"/>
      <c r="P71" s="150"/>
      <c r="Q71" s="32"/>
      <c r="R71" s="32"/>
      <c r="S71" s="32"/>
      <c r="T71" s="32"/>
      <c r="U71" s="32"/>
      <c r="V71" s="152"/>
      <c r="W71" s="152"/>
      <c r="X71" s="152"/>
      <c r="Y71" s="152"/>
      <c r="Z71" s="152"/>
      <c r="AA71" s="152"/>
      <c r="AB71" s="152"/>
      <c r="AC71" s="152"/>
      <c r="AD71" s="152"/>
      <c r="AE71" s="152"/>
      <c r="AF71" s="152"/>
      <c r="AG71" s="152"/>
      <c r="AH71" s="152"/>
      <c r="AI71" s="152"/>
      <c r="AJ71" s="32"/>
      <c r="AK71" s="32"/>
      <c r="AL71" s="32"/>
      <c r="AM71" s="32"/>
      <c r="AN71" s="32"/>
      <c r="AO71" s="32"/>
      <c r="AP71" s="32"/>
      <c r="AQ71" s="32"/>
      <c r="AR71" s="32"/>
      <c r="AS71" s="32"/>
      <c r="AT71" s="32"/>
      <c r="AU71" s="32"/>
      <c r="AV71" s="32"/>
      <c r="AW71" s="152"/>
      <c r="AX71" s="265"/>
      <c r="AY71" s="265"/>
      <c r="AZ71" s="265"/>
      <c r="BA71" s="265"/>
      <c r="BB71" s="265"/>
      <c r="BC71" s="265"/>
      <c r="BD71" s="265"/>
      <c r="BE71" s="265"/>
      <c r="BF71" s="265"/>
      <c r="BG71" s="266"/>
      <c r="BH71" s="265"/>
      <c r="BI71" s="265"/>
      <c r="BJ71" s="267"/>
      <c r="BK71" s="114"/>
    </row>
    <row r="72" spans="1:63" ht="6" customHeight="1" thickTop="1" x14ac:dyDescent="0.25">
      <c r="A72" s="114"/>
      <c r="B72" s="225"/>
      <c r="C72" s="225"/>
      <c r="D72" s="225"/>
      <c r="E72" s="225"/>
      <c r="F72" s="225"/>
      <c r="G72" s="225"/>
      <c r="H72" s="225"/>
      <c r="I72" s="224"/>
      <c r="J72" s="225"/>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s="224"/>
      <c r="BH72"/>
      <c r="BI72"/>
      <c r="BJ72"/>
      <c r="BK72" s="114"/>
    </row>
    <row r="80" spans="1:63" ht="6" customHeight="1" x14ac:dyDescent="0.25"/>
    <row r="81" ht="6" customHeight="1" x14ac:dyDescent="0.25"/>
    <row r="83" ht="13.5" customHeight="1" x14ac:dyDescent="0.25"/>
    <row r="88" ht="6" customHeight="1" x14ac:dyDescent="0.25"/>
    <row r="89" ht="6" customHeight="1" x14ac:dyDescent="0.25"/>
    <row r="95" ht="6" customHeight="1" x14ac:dyDescent="0.25"/>
  </sheetData>
  <mergeCells count="21">
    <mergeCell ref="B27:BJ27"/>
    <mergeCell ref="B43:BJ43"/>
    <mergeCell ref="M58:N59"/>
    <mergeCell ref="O58:P59"/>
    <mergeCell ref="J70:M70"/>
    <mergeCell ref="U70:Z70"/>
    <mergeCell ref="AB70:AI70"/>
    <mergeCell ref="T61:AF62"/>
    <mergeCell ref="J66:M66"/>
    <mergeCell ref="U66:AI66"/>
    <mergeCell ref="O47:AH47"/>
    <mergeCell ref="AX55:BA55"/>
    <mergeCell ref="BB50:BC51"/>
    <mergeCell ref="BD50:BE51"/>
    <mergeCell ref="BF50:BG51"/>
    <mergeCell ref="B6:BJ6"/>
    <mergeCell ref="B8:BJ8"/>
    <mergeCell ref="B11:BJ11"/>
    <mergeCell ref="BD14:BE15"/>
    <mergeCell ref="BF14:BG15"/>
    <mergeCell ref="BH14:BI15"/>
  </mergeCells>
  <phoneticPr fontId="0" type="noConversion"/>
  <dataValidations count="2">
    <dataValidation type="list" allowBlank="1" showInputMessage="1" showErrorMessage="1" errorTitle="Error" error="Please select a language listed below." sqref="AL61:AM61" xr:uid="{6496AAC1-2C37-4577-A0D7-286F41ADBB55}">
      <formula1>Language_Options</formula1>
    </dataValidation>
    <dataValidation type="list" allowBlank="1" showInputMessage="1" showErrorMessage="1" sqref="T61:AF62" xr:uid="{F41319A2-3B44-4FAE-BDD2-3AD909B27E72}">
      <formula1>Language_Options</formula1>
    </dataValidation>
  </dataValidations>
  <printOptions horizontalCentered="1"/>
  <pageMargins left="0.67500000000000004" right="0.25" top="0.25" bottom="0.25" header="0.3" footer="0.3"/>
  <pageSetup scale="92" firstPageNumber="117" orientation="portrait" r:id="rId1"/>
  <headerFoot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47"/>
  <sheetViews>
    <sheetView view="pageBreakPreview" zoomScaleNormal="100" zoomScaleSheetLayoutView="100" zoomScalePageLayoutView="130" workbookViewId="0">
      <selection activeCell="BA4" sqref="BA4"/>
    </sheetView>
  </sheetViews>
  <sheetFormatPr defaultColWidth="1.6328125" defaultRowHeight="11.25" customHeight="1" x14ac:dyDescent="0.25"/>
  <cols>
    <col min="1" max="1" width="1.81640625" style="10" customWidth="1"/>
    <col min="2" max="2" width="4.81640625" style="106" customWidth="1"/>
    <col min="3" max="3" width="1.81640625" style="10" customWidth="1"/>
    <col min="4" max="4" width="1.81640625" style="4" customWidth="1"/>
    <col min="5" max="21" width="2.6328125" style="4" customWidth="1"/>
    <col min="22" max="22" width="1.453125" style="4" customWidth="1"/>
    <col min="23" max="23" width="1.81640625" style="4" customWidth="1"/>
    <col min="24" max="36" width="2.6328125" style="4" customWidth="1"/>
    <col min="37" max="37" width="2.6328125" style="90" customWidth="1"/>
    <col min="38" max="40" width="1.81640625" style="4" customWidth="1"/>
    <col min="41" max="41" width="4.81640625" style="90" customWidth="1"/>
    <col min="42" max="42" width="1.81640625" style="4" customWidth="1"/>
    <col min="43" max="43" width="1.6328125" style="4" customWidth="1"/>
    <col min="44" max="16384" width="1.6328125" style="4"/>
  </cols>
  <sheetData>
    <row r="1" spans="1:44" ht="6" customHeight="1" x14ac:dyDescent="0.25">
      <c r="A1" s="5"/>
      <c r="B1" s="160"/>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42"/>
      <c r="AL1" s="7"/>
      <c r="AM1" s="7"/>
      <c r="AN1" s="7"/>
      <c r="AO1" s="160"/>
      <c r="AP1" s="43"/>
    </row>
    <row r="2" spans="1:44" ht="20.6" thickBot="1" x14ac:dyDescent="0.3">
      <c r="A2" s="434" t="s">
        <v>4</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6"/>
    </row>
    <row r="3" spans="1:44" ht="6" customHeight="1" x14ac:dyDescent="0.25">
      <c r="A3" s="5"/>
      <c r="B3" s="160"/>
      <c r="C3" s="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42"/>
      <c r="AL3" s="7"/>
      <c r="AM3" s="7"/>
      <c r="AN3" s="7"/>
      <c r="AO3" s="160"/>
      <c r="AP3" s="43"/>
    </row>
    <row r="4" spans="1:44" ht="11.25" customHeight="1" x14ac:dyDescent="0.25">
      <c r="A4" s="8"/>
      <c r="B4" s="418" t="s">
        <v>69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12"/>
    </row>
    <row r="5" spans="1:44" ht="11.25" customHeight="1" x14ac:dyDescent="0.25">
      <c r="A5" s="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12"/>
    </row>
    <row r="6" spans="1:44" ht="11.25" customHeight="1" x14ac:dyDescent="0.25">
      <c r="A6" s="8"/>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12"/>
    </row>
    <row r="7" spans="1:44" ht="11.25" customHeight="1" x14ac:dyDescent="0.25">
      <c r="A7" s="8"/>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12"/>
    </row>
    <row r="8" spans="1:44" ht="6" customHeight="1" thickBot="1" x14ac:dyDescent="0.3">
      <c r="A8" s="35"/>
      <c r="B8" s="161"/>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161"/>
      <c r="AP8" s="39"/>
    </row>
    <row r="9" spans="1:44" ht="6" customHeight="1" x14ac:dyDescent="0.25">
      <c r="A9" s="8"/>
      <c r="D9" s="44"/>
      <c r="E9" s="9"/>
      <c r="F9" s="10"/>
      <c r="AK9" s="71"/>
      <c r="AO9" s="106"/>
      <c r="AP9" s="12"/>
    </row>
    <row r="10" spans="1:44" ht="11.25" customHeight="1" x14ac:dyDescent="0.25">
      <c r="A10" s="8"/>
      <c r="B10" s="289" t="s">
        <v>70</v>
      </c>
      <c r="D10" s="30"/>
      <c r="E10" s="437" t="s">
        <v>71</v>
      </c>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12"/>
      <c r="AR10" s="303"/>
    </row>
    <row r="11" spans="1:44" ht="11.25" customHeight="1" x14ac:dyDescent="0.25">
      <c r="A11" s="8"/>
      <c r="C11" s="51"/>
      <c r="D11" s="30"/>
      <c r="AJ11" s="50"/>
      <c r="AM11" s="82"/>
      <c r="AN11" s="82"/>
      <c r="AO11" s="106"/>
      <c r="AP11" s="12"/>
      <c r="AR11"/>
    </row>
    <row r="12" spans="1:44" ht="11.25" customHeight="1" x14ac:dyDescent="0.25">
      <c r="A12" s="8"/>
      <c r="C12" s="51"/>
      <c r="D12" s="30"/>
      <c r="E12" s="417" t="s">
        <v>394</v>
      </c>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12"/>
    </row>
    <row r="13" spans="1:44" ht="11.25" customHeight="1" x14ac:dyDescent="0.25">
      <c r="A13" s="8"/>
      <c r="C13" s="51"/>
      <c r="D13" s="30"/>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12"/>
    </row>
    <row r="14" spans="1:44" ht="11.25" customHeight="1" x14ac:dyDescent="0.25">
      <c r="A14" s="8"/>
      <c r="C14" s="51"/>
      <c r="D14" s="30"/>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12"/>
    </row>
    <row r="15" spans="1:44" ht="11.25" customHeight="1" x14ac:dyDescent="0.25">
      <c r="A15" s="8"/>
      <c r="C15" s="51"/>
      <c r="D15" s="30"/>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12"/>
    </row>
    <row r="16" spans="1:44" ht="11.25" customHeight="1" x14ac:dyDescent="0.25">
      <c r="A16" s="8"/>
      <c r="C16" s="51"/>
      <c r="D16" s="30"/>
      <c r="AJ16" s="50"/>
      <c r="AM16" s="82"/>
      <c r="AN16" s="82"/>
      <c r="AO16" s="106"/>
      <c r="AP16" s="12"/>
    </row>
    <row r="17" spans="1:42" ht="11.25" customHeight="1" x14ac:dyDescent="0.25">
      <c r="A17" s="8"/>
      <c r="C17" s="51"/>
      <c r="D17" s="30"/>
      <c r="E17" s="419" t="str">
        <f ca="1">VLOOKUP(INDIRECT(ADDRESS(ROW()-7,COLUMN()-3)),Language_Translations,MATCH(Language_Selected,Language_Options,0),FALSE)</f>
        <v>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ANC services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v>
      </c>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12"/>
    </row>
    <row r="18" spans="1:42" ht="11.25" customHeight="1" x14ac:dyDescent="0.25">
      <c r="A18" s="8"/>
      <c r="C18" s="51"/>
      <c r="D18" s="30"/>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12"/>
    </row>
    <row r="19" spans="1:42" ht="11.25" customHeight="1" x14ac:dyDescent="0.25">
      <c r="A19" s="8"/>
      <c r="C19" s="51"/>
      <c r="D19" s="30"/>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12"/>
    </row>
    <row r="20" spans="1:42" ht="11.25" customHeight="1" x14ac:dyDescent="0.25">
      <c r="A20" s="8"/>
      <c r="C20" s="51"/>
      <c r="D20" s="30"/>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12"/>
    </row>
    <row r="21" spans="1:42" ht="11.25" customHeight="1" x14ac:dyDescent="0.25">
      <c r="A21" s="8"/>
      <c r="C21" s="51"/>
      <c r="D21" s="30"/>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12"/>
    </row>
    <row r="22" spans="1:42" ht="11.25" customHeight="1" x14ac:dyDescent="0.25">
      <c r="A22" s="8"/>
      <c r="C22" s="51"/>
      <c r="D22" s="30"/>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12"/>
    </row>
    <row r="23" spans="1:42" ht="11.25" customHeight="1" x14ac:dyDescent="0.25">
      <c r="A23" s="8"/>
      <c r="C23" s="51"/>
      <c r="D23" s="30"/>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12"/>
    </row>
    <row r="24" spans="1:42" ht="11.25" customHeight="1" x14ac:dyDescent="0.25">
      <c r="A24" s="8"/>
      <c r="C24" s="51"/>
      <c r="D24" s="30"/>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12"/>
    </row>
    <row r="25" spans="1:42" ht="11.25" customHeight="1" x14ac:dyDescent="0.25">
      <c r="A25" s="8"/>
      <c r="C25" s="51"/>
      <c r="D25" s="30"/>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12"/>
    </row>
    <row r="26" spans="1:42" ht="11.25" customHeight="1" x14ac:dyDescent="0.25">
      <c r="A26" s="8"/>
      <c r="C26" s="51"/>
      <c r="D26" s="30"/>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12"/>
    </row>
    <row r="27" spans="1:42" ht="11.25" customHeight="1" x14ac:dyDescent="0.25">
      <c r="A27" s="8"/>
      <c r="C27" s="51"/>
      <c r="D27" s="30"/>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12"/>
    </row>
    <row r="28" spans="1:42" ht="11.25" customHeight="1" x14ac:dyDescent="0.25">
      <c r="A28" s="8"/>
      <c r="C28" s="51"/>
      <c r="D28" s="30"/>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12"/>
    </row>
    <row r="29" spans="1:42" ht="11.25" customHeight="1" x14ac:dyDescent="0.25">
      <c r="A29" s="8"/>
      <c r="C29" s="51"/>
      <c r="D29" s="30"/>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12"/>
    </row>
    <row r="30" spans="1:42" ht="11.25" customHeight="1" x14ac:dyDescent="0.25">
      <c r="A30" s="8"/>
      <c r="C30" s="51"/>
      <c r="D30" s="30"/>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12"/>
    </row>
    <row r="31" spans="1:42" ht="11.25" customHeight="1" x14ac:dyDescent="0.25">
      <c r="A31" s="8"/>
      <c r="C31" s="51"/>
      <c r="D31" s="30"/>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12"/>
    </row>
    <row r="32" spans="1:42" ht="11.25" customHeight="1" x14ac:dyDescent="0.25">
      <c r="A32" s="8"/>
      <c r="C32" s="51"/>
      <c r="D32" s="30"/>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12"/>
    </row>
    <row r="33" spans="1:42" ht="11.25" customHeight="1" x14ac:dyDescent="0.25">
      <c r="A33" s="8"/>
      <c r="C33" s="51"/>
      <c r="D33" s="30"/>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12"/>
    </row>
    <row r="34" spans="1:42" ht="11.25" customHeight="1" x14ac:dyDescent="0.25">
      <c r="A34" s="8"/>
      <c r="C34" s="51"/>
      <c r="D34" s="30"/>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12"/>
    </row>
    <row r="35" spans="1:42" ht="11.25" customHeight="1" x14ac:dyDescent="0.25">
      <c r="A35" s="8"/>
      <c r="C35" s="51"/>
      <c r="D35" s="30"/>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12"/>
    </row>
    <row r="36" spans="1:42" ht="11.25" customHeight="1" x14ac:dyDescent="0.25">
      <c r="A36" s="8"/>
      <c r="C36" s="51"/>
      <c r="D36" s="30"/>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12"/>
    </row>
    <row r="37" spans="1:42" ht="11.25" customHeight="1" x14ac:dyDescent="0.25">
      <c r="A37" s="8"/>
      <c r="C37" s="51"/>
      <c r="D37" s="30"/>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12"/>
    </row>
    <row r="38" spans="1:42" ht="11.25" customHeight="1" x14ac:dyDescent="0.25">
      <c r="A38" s="8"/>
      <c r="C38" s="51"/>
      <c r="D38" s="30"/>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12"/>
    </row>
    <row r="39" spans="1:42" ht="11.25" customHeight="1" x14ac:dyDescent="0.25">
      <c r="A39" s="8"/>
      <c r="C39" s="51"/>
      <c r="D39" s="30"/>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12"/>
    </row>
    <row r="40" spans="1:42" ht="11.25" customHeight="1" x14ac:dyDescent="0.25">
      <c r="A40" s="8"/>
      <c r="C40" s="51"/>
      <c r="D40" s="30"/>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12"/>
    </row>
    <row r="41" spans="1:42" ht="11.25" customHeight="1" x14ac:dyDescent="0.25">
      <c r="A41" s="8"/>
      <c r="C41" s="51"/>
      <c r="D41" s="30"/>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12"/>
    </row>
    <row r="42" spans="1:42" ht="11.25" customHeight="1" x14ac:dyDescent="0.25">
      <c r="A42" s="8"/>
      <c r="C42" s="51"/>
      <c r="D42" s="30"/>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12"/>
    </row>
    <row r="43" spans="1:42" ht="11.25" customHeight="1" x14ac:dyDescent="0.25">
      <c r="A43" s="8"/>
      <c r="C43" s="51"/>
      <c r="D43" s="30"/>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12"/>
    </row>
    <row r="44" spans="1:42" ht="11.25" customHeight="1" x14ac:dyDescent="0.25">
      <c r="A44" s="8"/>
      <c r="C44" s="51"/>
      <c r="D44" s="30"/>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12"/>
    </row>
    <row r="45" spans="1:42" ht="11.25" customHeight="1" x14ac:dyDescent="0.25">
      <c r="A45" s="8"/>
      <c r="C45" s="51"/>
      <c r="D45" s="30"/>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12"/>
    </row>
    <row r="46" spans="1:42" ht="11.25" customHeight="1" x14ac:dyDescent="0.25">
      <c r="A46" s="8"/>
      <c r="C46" s="51"/>
      <c r="D46" s="30"/>
      <c r="AJ46" s="50"/>
      <c r="AM46" s="82"/>
      <c r="AN46" s="82"/>
      <c r="AO46" s="106"/>
      <c r="AP46" s="12"/>
    </row>
    <row r="47" spans="1:42" ht="11.25" customHeight="1" x14ac:dyDescent="0.25">
      <c r="A47" s="8"/>
      <c r="C47" s="51"/>
      <c r="D47" s="30"/>
      <c r="F47" s="209"/>
      <c r="G47" s="209"/>
      <c r="H47" s="209"/>
      <c r="I47" s="209"/>
      <c r="J47" s="209"/>
      <c r="K47" s="209"/>
      <c r="L47" s="209"/>
      <c r="O47" s="209" t="s">
        <v>72</v>
      </c>
      <c r="P47" s="129"/>
      <c r="Q47" s="129"/>
      <c r="R47" s="130"/>
      <c r="S47" s="130"/>
      <c r="T47" s="130"/>
      <c r="U47" s="130"/>
      <c r="V47" s="130"/>
      <c r="W47" s="130"/>
      <c r="X47" s="130"/>
      <c r="Y47" s="438" t="s">
        <v>43</v>
      </c>
      <c r="Z47" s="438"/>
      <c r="AA47" s="438"/>
      <c r="AB47" s="438"/>
      <c r="AC47" s="438"/>
      <c r="AD47" s="438"/>
      <c r="AE47" s="438"/>
      <c r="AF47" s="438"/>
      <c r="AG47" s="438"/>
      <c r="AH47" s="438"/>
      <c r="AI47" s="438"/>
      <c r="AJ47" s="438"/>
      <c r="AK47" s="131"/>
      <c r="AL47" s="83"/>
      <c r="AM47" s="83"/>
      <c r="AN47" s="83"/>
      <c r="AO47" s="106"/>
      <c r="AP47" s="12"/>
    </row>
    <row r="48" spans="1:42" ht="11.25" customHeight="1" x14ac:dyDescent="0.25">
      <c r="A48" s="8"/>
      <c r="C48" s="51"/>
      <c r="D48" s="30"/>
      <c r="E48" s="28"/>
      <c r="F48" s="28"/>
      <c r="G48" s="28"/>
      <c r="H48" s="28"/>
      <c r="I48" s="28"/>
      <c r="K48" s="114"/>
      <c r="L48" s="114"/>
      <c r="M48" s="114"/>
      <c r="N48" s="114"/>
      <c r="O48" s="114"/>
      <c r="P48" s="114"/>
      <c r="Q48" s="114"/>
      <c r="R48" s="114"/>
      <c r="S48" s="114"/>
      <c r="T48" s="114"/>
      <c r="U48" s="114"/>
      <c r="V48" s="114"/>
      <c r="W48" s="114"/>
      <c r="X48" s="114"/>
      <c r="Y48" s="114"/>
      <c r="Z48" s="114"/>
      <c r="AA48" s="114"/>
      <c r="AG48" s="15"/>
      <c r="AH48" s="16"/>
      <c r="AI48" s="19"/>
      <c r="AJ48" s="16"/>
      <c r="AK48" s="131"/>
      <c r="AL48" s="131"/>
      <c r="AM48" s="78"/>
      <c r="AN48" s="78"/>
      <c r="AO48" s="106"/>
      <c r="AP48" s="12"/>
    </row>
    <row r="49" spans="1:42" ht="11.25" customHeight="1" x14ac:dyDescent="0.3">
      <c r="A49" s="8"/>
      <c r="C49" s="51"/>
      <c r="D49" s="30"/>
      <c r="E49" s="28"/>
      <c r="F49" s="28"/>
      <c r="P49" s="72"/>
      <c r="Q49" s="114"/>
      <c r="R49" s="114"/>
      <c r="S49" s="176"/>
      <c r="T49" s="176"/>
      <c r="U49" s="176"/>
      <c r="V49" s="176"/>
      <c r="W49" s="176"/>
      <c r="X49" s="114"/>
      <c r="Y49" s="85" t="s">
        <v>45</v>
      </c>
      <c r="Z49" s="85"/>
      <c r="AA49" s="117" t="s">
        <v>19</v>
      </c>
      <c r="AB49" s="29"/>
      <c r="AC49" s="29"/>
      <c r="AD49" s="29"/>
      <c r="AE49" s="29"/>
      <c r="AF49" s="29"/>
      <c r="AG49" s="21"/>
      <c r="AH49" s="22"/>
      <c r="AI49" s="23"/>
      <c r="AJ49" s="22"/>
      <c r="AL49" s="131"/>
      <c r="AM49" s="78"/>
      <c r="AN49" s="78"/>
      <c r="AO49" s="106"/>
      <c r="AP49" s="12"/>
    </row>
    <row r="50" spans="1:42" ht="11.25" customHeight="1" x14ac:dyDescent="0.25">
      <c r="A50" s="8"/>
      <c r="C50" s="51"/>
      <c r="D50" s="30"/>
      <c r="Q50" s="114"/>
      <c r="R50" s="114"/>
      <c r="S50" s="176"/>
      <c r="T50" s="176"/>
      <c r="U50" s="176"/>
      <c r="V50" s="176"/>
      <c r="W50" s="176"/>
      <c r="X50" s="114"/>
      <c r="AA50" s="114"/>
      <c r="AG50" s="15"/>
      <c r="AH50" s="16"/>
      <c r="AI50" s="19"/>
      <c r="AJ50" s="16"/>
      <c r="AL50" s="131"/>
      <c r="AM50" s="78"/>
      <c r="AN50" s="78"/>
      <c r="AO50" s="106"/>
      <c r="AP50" s="12"/>
    </row>
    <row r="51" spans="1:42" ht="11.25" customHeight="1" x14ac:dyDescent="0.25">
      <c r="A51" s="8"/>
      <c r="C51" s="51"/>
      <c r="D51" s="30"/>
      <c r="V51" s="114"/>
      <c r="W51" s="114"/>
      <c r="X51" s="114"/>
      <c r="Y51" s="85" t="s">
        <v>47</v>
      </c>
      <c r="AA51" s="177"/>
      <c r="AB51" s="29" t="s">
        <v>19</v>
      </c>
      <c r="AC51" s="29"/>
      <c r="AD51" s="29"/>
      <c r="AE51" s="29"/>
      <c r="AF51" s="29"/>
      <c r="AG51" s="21"/>
      <c r="AH51" s="22"/>
      <c r="AJ51" s="34"/>
      <c r="AL51" s="131"/>
      <c r="AM51" s="78"/>
      <c r="AN51" s="78"/>
      <c r="AO51" s="106"/>
      <c r="AP51" s="12"/>
    </row>
    <row r="52" spans="1:42" ht="11.25" customHeight="1" x14ac:dyDescent="0.25">
      <c r="A52" s="8"/>
      <c r="C52" s="51"/>
      <c r="D52" s="30"/>
      <c r="V52" s="178"/>
      <c r="W52" s="178"/>
      <c r="X52" s="178"/>
      <c r="AA52" s="178"/>
      <c r="AB52" s="179"/>
      <c r="AC52" s="439">
        <v>2</v>
      </c>
      <c r="AD52" s="440"/>
      <c r="AE52" s="439">
        <v>0</v>
      </c>
      <c r="AF52" s="440"/>
      <c r="AG52" s="439">
        <v>2</v>
      </c>
      <c r="AH52" s="440"/>
      <c r="AI52" s="19"/>
      <c r="AJ52" s="16"/>
      <c r="AL52" s="131"/>
      <c r="AM52" s="78"/>
      <c r="AN52" s="78"/>
      <c r="AO52" s="106"/>
      <c r="AP52" s="12"/>
    </row>
    <row r="53" spans="1:42" ht="11.25" customHeight="1" x14ac:dyDescent="0.25">
      <c r="A53" s="8"/>
      <c r="C53" s="51"/>
      <c r="D53" s="30"/>
      <c r="P53" s="179"/>
      <c r="Q53" s="179"/>
      <c r="R53" s="179"/>
      <c r="S53" s="28"/>
      <c r="T53" s="28"/>
      <c r="V53" s="178"/>
      <c r="W53" s="178"/>
      <c r="X53" s="178"/>
      <c r="Y53" s="85" t="s">
        <v>48</v>
      </c>
      <c r="AA53" s="177" t="s">
        <v>19</v>
      </c>
      <c r="AB53" s="180"/>
      <c r="AC53" s="441"/>
      <c r="AD53" s="442"/>
      <c r="AE53" s="441"/>
      <c r="AF53" s="442"/>
      <c r="AG53" s="441"/>
      <c r="AH53" s="442"/>
      <c r="AI53" s="23"/>
      <c r="AJ53" s="22"/>
      <c r="AL53" s="131"/>
      <c r="AM53" s="78"/>
      <c r="AN53" s="78"/>
      <c r="AO53" s="106"/>
      <c r="AP53" s="12"/>
    </row>
    <row r="54" spans="1:42" ht="11.25" customHeight="1" x14ac:dyDescent="0.25">
      <c r="A54" s="8"/>
      <c r="C54" s="51"/>
      <c r="D54" s="30"/>
      <c r="T54" s="13"/>
      <c r="U54" s="13"/>
      <c r="V54" s="13"/>
      <c r="W54" s="13"/>
      <c r="X54" s="13"/>
      <c r="Y54" s="13"/>
      <c r="Z54" s="13"/>
      <c r="AA54" s="13"/>
      <c r="AB54" s="13"/>
      <c r="AC54" s="131"/>
      <c r="AD54" s="131"/>
      <c r="AE54" s="131"/>
      <c r="AF54" s="131"/>
      <c r="AG54" s="131"/>
      <c r="AH54" s="131"/>
      <c r="AI54" s="131"/>
      <c r="AJ54" s="131"/>
      <c r="AL54" s="77"/>
      <c r="AM54" s="77"/>
      <c r="AN54" s="11"/>
      <c r="AO54" s="106"/>
      <c r="AP54" s="12"/>
    </row>
    <row r="55" spans="1:42" ht="11.25" customHeight="1" x14ac:dyDescent="0.25">
      <c r="A55" s="8"/>
      <c r="C55" s="51"/>
      <c r="D55" s="30"/>
      <c r="L55" s="123" t="s">
        <v>73</v>
      </c>
      <c r="M55" s="181"/>
      <c r="N55" s="181"/>
      <c r="T55" s="13"/>
      <c r="U55" s="13"/>
      <c r="V55" s="13"/>
      <c r="Z55" s="181"/>
      <c r="AA55" s="181"/>
      <c r="AG55" s="227" t="s">
        <v>74</v>
      </c>
      <c r="AL55" s="77"/>
      <c r="AM55" s="77"/>
      <c r="AN55" s="11"/>
      <c r="AO55" s="106"/>
      <c r="AP55" s="12"/>
    </row>
    <row r="56" spans="1:42" ht="11.25" customHeight="1" x14ac:dyDescent="0.25">
      <c r="A56" s="8"/>
      <c r="C56" s="51"/>
      <c r="D56" s="30"/>
      <c r="L56" s="123" t="s">
        <v>75</v>
      </c>
      <c r="M56" s="13" t="s">
        <v>19</v>
      </c>
      <c r="N56" s="14" t="s">
        <v>76</v>
      </c>
      <c r="T56" s="13"/>
      <c r="U56" s="13"/>
      <c r="V56" s="13"/>
      <c r="AG56" s="123" t="s">
        <v>75</v>
      </c>
      <c r="AH56" s="13" t="s">
        <v>19</v>
      </c>
      <c r="AI56" s="13"/>
      <c r="AJ56" s="90">
        <v>2</v>
      </c>
      <c r="AK56" s="184"/>
      <c r="AL56" s="77"/>
      <c r="AM56" s="77"/>
      <c r="AN56" s="420" t="s">
        <v>77</v>
      </c>
      <c r="AO56" s="420"/>
      <c r="AP56" s="12"/>
    </row>
    <row r="57" spans="1:42" ht="11.25" customHeight="1" x14ac:dyDescent="0.25">
      <c r="A57" s="8"/>
      <c r="C57" s="51"/>
      <c r="D57" s="30"/>
      <c r="T57" s="13"/>
      <c r="U57" s="13"/>
      <c r="V57" s="13"/>
      <c r="Z57" s="50"/>
      <c r="AL57" s="77"/>
      <c r="AM57" s="77"/>
      <c r="AN57" s="11"/>
      <c r="AO57" s="106"/>
      <c r="AP57" s="12"/>
    </row>
    <row r="58" spans="1:42" ht="6" customHeight="1" thickBot="1" x14ac:dyDescent="0.3">
      <c r="A58" s="35"/>
      <c r="B58" s="161"/>
      <c r="C58" s="52"/>
      <c r="D58" s="46"/>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48"/>
      <c r="AL58" s="37"/>
      <c r="AM58" s="37"/>
      <c r="AN58" s="37"/>
      <c r="AO58" s="161"/>
      <c r="AP58" s="39"/>
    </row>
    <row r="59" spans="1:42" ht="6" customHeight="1" x14ac:dyDescent="0.25">
      <c r="A59" s="5"/>
      <c r="B59" s="160"/>
      <c r="C59" s="57"/>
      <c r="D59" s="44"/>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167"/>
      <c r="AL59" s="7"/>
      <c r="AM59" s="7"/>
      <c r="AN59" s="7"/>
      <c r="AO59" s="167"/>
      <c r="AP59" s="43"/>
    </row>
    <row r="60" spans="1:42" ht="10.3" x14ac:dyDescent="0.25">
      <c r="A60" s="8"/>
      <c r="B60" s="103">
        <v>101</v>
      </c>
      <c r="C60" s="51"/>
      <c r="D60" s="30"/>
      <c r="E60" s="437" t="s">
        <v>78</v>
      </c>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12"/>
    </row>
    <row r="61" spans="1:42" ht="6" customHeight="1" x14ac:dyDescent="0.25">
      <c r="A61" s="8"/>
      <c r="C61" s="51"/>
      <c r="D61" s="30"/>
      <c r="AP61" s="12"/>
    </row>
    <row r="62" spans="1:42" ht="11.25" customHeight="1" x14ac:dyDescent="0.25">
      <c r="A62" s="8"/>
      <c r="B62" s="90"/>
      <c r="C62" s="51"/>
      <c r="D62" s="30"/>
      <c r="E62" s="85" t="s">
        <v>79</v>
      </c>
      <c r="AP62" s="12"/>
    </row>
    <row r="63" spans="1:42" ht="11.25" customHeight="1" x14ac:dyDescent="0.25">
      <c r="A63" s="8"/>
      <c r="C63" s="51"/>
      <c r="D63" s="30"/>
      <c r="AP63" s="12"/>
    </row>
    <row r="64" spans="1:42" ht="11.25" customHeight="1" x14ac:dyDescent="0.25">
      <c r="A64" s="8"/>
      <c r="C64" s="51"/>
      <c r="D64" s="30"/>
      <c r="E64" s="419" t="str">
        <f ca="1">VLOOKUP(_xlfn.SINGLE(INDIRECT(ADDRESS(ROW()-4,COLUMN()-3))),Language_Translations,MATCH(_xlfn.SINGLE(Language_Selected),Language_Options,0),FALSE)</f>
        <v>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ANC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v>
      </c>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12"/>
    </row>
    <row r="65" spans="1:42" ht="11.25" customHeight="1" x14ac:dyDescent="0.25">
      <c r="A65" s="8"/>
      <c r="C65" s="51"/>
      <c r="D65" s="30"/>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12"/>
    </row>
    <row r="66" spans="1:42" ht="11.25" customHeight="1" x14ac:dyDescent="0.25">
      <c r="A66" s="8"/>
      <c r="C66" s="51"/>
      <c r="D66" s="30"/>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12"/>
    </row>
    <row r="67" spans="1:42" ht="11.25" customHeight="1" x14ac:dyDescent="0.25">
      <c r="A67" s="8"/>
      <c r="C67" s="51"/>
      <c r="D67" s="30"/>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12"/>
    </row>
    <row r="68" spans="1:42" ht="11.25" customHeight="1" x14ac:dyDescent="0.25">
      <c r="A68" s="8"/>
      <c r="C68" s="51"/>
      <c r="D68" s="30"/>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12"/>
    </row>
    <row r="69" spans="1:42" ht="11.25" customHeight="1" x14ac:dyDescent="0.25">
      <c r="A69" s="8"/>
      <c r="C69" s="51"/>
      <c r="D69" s="30"/>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12"/>
    </row>
    <row r="70" spans="1:42" ht="11.25" customHeight="1" x14ac:dyDescent="0.25">
      <c r="A70" s="8"/>
      <c r="C70" s="51"/>
      <c r="D70" s="30"/>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12"/>
    </row>
    <row r="71" spans="1:42" ht="11.25" customHeight="1" x14ac:dyDescent="0.25">
      <c r="A71" s="8"/>
      <c r="C71" s="51"/>
      <c r="D71" s="30"/>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12"/>
    </row>
    <row r="72" spans="1:42" ht="11.25" customHeight="1" x14ac:dyDescent="0.25">
      <c r="A72" s="8"/>
      <c r="C72" s="51"/>
      <c r="D72" s="30"/>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12"/>
    </row>
    <row r="73" spans="1:42" ht="11.25" customHeight="1" x14ac:dyDescent="0.25">
      <c r="A73" s="8"/>
      <c r="C73" s="51"/>
      <c r="D73" s="30"/>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12"/>
    </row>
    <row r="74" spans="1:42" ht="11.25" customHeight="1" x14ac:dyDescent="0.25">
      <c r="A74" s="8"/>
      <c r="C74" s="51"/>
      <c r="D74" s="30"/>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12"/>
    </row>
    <row r="75" spans="1:42" ht="11.25" customHeight="1" x14ac:dyDescent="0.25">
      <c r="A75" s="8"/>
      <c r="C75" s="51"/>
      <c r="D75" s="30"/>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12"/>
    </row>
    <row r="76" spans="1:42" ht="11.25" customHeight="1" x14ac:dyDescent="0.25">
      <c r="A76" s="8"/>
      <c r="C76" s="51"/>
      <c r="D76" s="30"/>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12"/>
    </row>
    <row r="77" spans="1:42" ht="11.25" customHeight="1" x14ac:dyDescent="0.25">
      <c r="A77" s="8"/>
      <c r="C77" s="51"/>
      <c r="D77" s="30"/>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12"/>
    </row>
    <row r="78" spans="1:42" ht="11.25" customHeight="1" x14ac:dyDescent="0.25">
      <c r="A78" s="8"/>
      <c r="C78" s="51"/>
      <c r="D78" s="30"/>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12"/>
    </row>
    <row r="79" spans="1:42" ht="11.25" customHeight="1" x14ac:dyDescent="0.25">
      <c r="A79" s="8"/>
      <c r="C79" s="51"/>
      <c r="D79" s="30"/>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12"/>
    </row>
    <row r="80" spans="1:42" ht="11.25" customHeight="1" x14ac:dyDescent="0.25">
      <c r="A80" s="8"/>
      <c r="C80" s="51"/>
      <c r="D80" s="30"/>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12"/>
    </row>
    <row r="81" spans="1:45" ht="11.25" customHeight="1" x14ac:dyDescent="0.25">
      <c r="A81" s="8"/>
      <c r="C81" s="51"/>
      <c r="D81" s="30"/>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12"/>
    </row>
    <row r="82" spans="1:45" ht="11.25" customHeight="1" x14ac:dyDescent="0.25">
      <c r="A82" s="8"/>
      <c r="C82" s="51"/>
      <c r="D82" s="30"/>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12"/>
    </row>
    <row r="83" spans="1:45" ht="11.25" customHeight="1" x14ac:dyDescent="0.25">
      <c r="A83" s="8"/>
      <c r="C83" s="51"/>
      <c r="D83" s="30"/>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12"/>
    </row>
    <row r="84" spans="1:45" ht="11.25" customHeight="1" x14ac:dyDescent="0.25">
      <c r="A84" s="8"/>
      <c r="C84" s="51"/>
      <c r="D84" s="30"/>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12"/>
    </row>
    <row r="85" spans="1:45" ht="11.25" customHeight="1" x14ac:dyDescent="0.25">
      <c r="A85" s="8"/>
      <c r="C85" s="51"/>
      <c r="D85" s="30"/>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12"/>
      <c r="AS85"/>
    </row>
    <row r="86" spans="1:45" ht="11.25" customHeight="1" x14ac:dyDescent="0.25">
      <c r="A86" s="8"/>
      <c r="C86" s="51"/>
      <c r="D86" s="30"/>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12"/>
    </row>
    <row r="87" spans="1:45" ht="11.25" customHeight="1" x14ac:dyDescent="0.25">
      <c r="A87" s="8"/>
      <c r="C87" s="51"/>
      <c r="D87" s="30"/>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12"/>
    </row>
    <row r="88" spans="1:45" ht="11.25" customHeight="1" x14ac:dyDescent="0.25">
      <c r="A88" s="8"/>
      <c r="C88" s="51"/>
      <c r="D88" s="30"/>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12"/>
    </row>
    <row r="89" spans="1:45" ht="11.25" customHeight="1" x14ac:dyDescent="0.25">
      <c r="A89" s="8"/>
      <c r="C89" s="51"/>
      <c r="D89" s="30"/>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12"/>
    </row>
    <row r="90" spans="1:45" ht="11.25" customHeight="1" x14ac:dyDescent="0.25">
      <c r="A90" s="8"/>
      <c r="C90" s="51"/>
      <c r="D90" s="30"/>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12"/>
    </row>
    <row r="91" spans="1:45" ht="11.25" customHeight="1" x14ac:dyDescent="0.25">
      <c r="A91" s="8"/>
      <c r="C91" s="51"/>
      <c r="D91" s="30"/>
      <c r="AP91" s="12"/>
    </row>
    <row r="92" spans="1:45" ht="11.25" customHeight="1" x14ac:dyDescent="0.25">
      <c r="A92" s="8"/>
      <c r="C92" s="51"/>
      <c r="D92" s="30"/>
      <c r="F92" s="209"/>
      <c r="G92" s="209"/>
      <c r="H92" s="209"/>
      <c r="I92" s="209"/>
      <c r="J92" s="209"/>
      <c r="K92" s="209"/>
      <c r="L92" s="209"/>
      <c r="O92" s="209" t="s">
        <v>72</v>
      </c>
      <c r="P92" s="129"/>
      <c r="Q92" s="129"/>
      <c r="R92" s="130"/>
      <c r="S92" s="130"/>
      <c r="T92" s="130"/>
      <c r="U92" s="130"/>
      <c r="V92" s="130"/>
      <c r="W92" s="130"/>
      <c r="X92" s="130"/>
      <c r="Y92" s="77"/>
      <c r="Z92" s="77"/>
      <c r="AA92" s="77"/>
      <c r="AB92" s="77"/>
      <c r="AC92" s="77"/>
      <c r="AD92" s="77"/>
      <c r="AE92" s="77"/>
      <c r="AF92" s="77"/>
      <c r="AG92" s="83"/>
      <c r="AH92" s="83"/>
      <c r="AI92" s="83"/>
      <c r="AJ92" s="83"/>
      <c r="AK92" s="131"/>
      <c r="AL92" s="83"/>
      <c r="AM92" s="83"/>
      <c r="AN92" s="83"/>
      <c r="AO92" s="106"/>
      <c r="AP92" s="12"/>
    </row>
    <row r="93" spans="1:45" ht="11.25" customHeight="1" x14ac:dyDescent="0.25">
      <c r="A93" s="8"/>
      <c r="C93" s="51"/>
      <c r="D93" s="30"/>
      <c r="Y93" s="11"/>
      <c r="Z93" s="11"/>
      <c r="AA93" s="11"/>
      <c r="AB93" s="11"/>
      <c r="AC93" s="11"/>
      <c r="AD93" s="11"/>
      <c r="AE93" s="11"/>
      <c r="AF93" s="11"/>
      <c r="AG93" s="131"/>
      <c r="AH93" s="131"/>
      <c r="AI93" s="131"/>
      <c r="AJ93" s="131"/>
      <c r="AK93" s="131"/>
      <c r="AL93" s="131"/>
      <c r="AM93" s="78"/>
      <c r="AN93" s="78"/>
      <c r="AO93" s="106"/>
      <c r="AP93" s="12"/>
    </row>
    <row r="94" spans="1:45" ht="11.25" customHeight="1" x14ac:dyDescent="0.25">
      <c r="A94" s="8"/>
      <c r="C94" s="51"/>
      <c r="D94" s="30"/>
      <c r="L94" s="123" t="s">
        <v>80</v>
      </c>
      <c r="M94" s="181"/>
      <c r="N94" s="181"/>
      <c r="T94" s="13"/>
      <c r="U94" s="13"/>
      <c r="V94" s="13"/>
      <c r="Z94" s="181"/>
      <c r="AA94" s="181"/>
      <c r="AG94" s="123" t="s">
        <v>81</v>
      </c>
      <c r="AL94" s="77"/>
      <c r="AM94" s="77"/>
      <c r="AN94" s="11"/>
      <c r="AO94" s="106"/>
      <c r="AP94" s="12"/>
    </row>
    <row r="95" spans="1:45" ht="11.25" customHeight="1" x14ac:dyDescent="0.25">
      <c r="A95" s="8"/>
      <c r="C95" s="51"/>
      <c r="D95" s="30"/>
      <c r="L95" s="123" t="s">
        <v>75</v>
      </c>
      <c r="M95" s="13" t="s">
        <v>19</v>
      </c>
      <c r="N95" s="14" t="s">
        <v>76</v>
      </c>
      <c r="T95" s="13"/>
      <c r="U95" s="13"/>
      <c r="V95" s="13"/>
      <c r="AG95" s="123" t="s">
        <v>75</v>
      </c>
      <c r="AH95" s="13" t="s">
        <v>19</v>
      </c>
      <c r="AI95" s="13"/>
      <c r="AJ95" s="90">
        <v>2</v>
      </c>
      <c r="AK95" s="184"/>
      <c r="AL95" s="77"/>
      <c r="AM95" s="77"/>
      <c r="AN95" s="420" t="s">
        <v>77</v>
      </c>
      <c r="AO95" s="420"/>
      <c r="AP95" s="12"/>
    </row>
    <row r="96" spans="1:45" ht="11.25" customHeight="1" x14ac:dyDescent="0.25">
      <c r="A96" s="8"/>
      <c r="C96" s="51"/>
      <c r="D96" s="30"/>
      <c r="AJ96" s="84"/>
      <c r="AO96" s="106"/>
      <c r="AP96" s="12"/>
    </row>
    <row r="97" spans="1:42" ht="6" customHeight="1" thickBot="1" x14ac:dyDescent="0.3">
      <c r="A97" s="35"/>
      <c r="B97" s="161"/>
      <c r="C97" s="52"/>
      <c r="D97" s="46"/>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48"/>
      <c r="AL97" s="37"/>
      <c r="AM97" s="37"/>
      <c r="AN97" s="37"/>
      <c r="AO97" s="161"/>
      <c r="AP97" s="39"/>
    </row>
    <row r="98" spans="1:42" ht="6" customHeight="1" x14ac:dyDescent="0.25">
      <c r="A98" s="158"/>
      <c r="B98" s="160"/>
      <c r="C98" s="6"/>
      <c r="D98" s="44"/>
      <c r="E98" s="7"/>
      <c r="F98" s="7"/>
      <c r="G98" s="7"/>
      <c r="H98" s="7"/>
      <c r="I98" s="7"/>
      <c r="J98" s="7"/>
      <c r="K98" s="7"/>
      <c r="L98" s="7"/>
      <c r="M98" s="7"/>
      <c r="N98" s="7"/>
      <c r="O98" s="7"/>
      <c r="P98" s="7"/>
      <c r="Q98" s="7"/>
      <c r="R98" s="7"/>
      <c r="S98" s="7"/>
      <c r="T98" s="7"/>
      <c r="U98" s="7"/>
      <c r="V98" s="45"/>
      <c r="W98" s="7"/>
      <c r="X98" s="7"/>
      <c r="Y98" s="7"/>
      <c r="Z98" s="7"/>
      <c r="AA98" s="7"/>
      <c r="AB98" s="7"/>
      <c r="AC98" s="7"/>
      <c r="AD98" s="7"/>
      <c r="AE98" s="7"/>
      <c r="AF98" s="7"/>
      <c r="AG98" s="7"/>
      <c r="AH98" s="7"/>
      <c r="AI98" s="7"/>
      <c r="AJ98" s="7"/>
      <c r="AK98" s="167"/>
      <c r="AL98" s="45"/>
      <c r="AM98" s="7"/>
      <c r="AN98" s="7"/>
      <c r="AO98" s="167"/>
      <c r="AP98" s="7"/>
    </row>
    <row r="99" spans="1:42" ht="12.75" customHeight="1" x14ac:dyDescent="0.3">
      <c r="A99" s="82"/>
      <c r="B99" s="103">
        <v>102</v>
      </c>
      <c r="D99" s="30"/>
      <c r="E99" s="409" t="str">
        <f ca="1">VLOOKUP(INDIRECT(ADDRESS(ROW(),COLUMN()-3)),Language_Translations,MATCH(Language_Selected,Language_Options,0),FALSE)</f>
        <v>RECORD THE TIME THE OBSERVATION STARTED
USE 24 HOURS FORMAT</v>
      </c>
      <c r="F99" s="409"/>
      <c r="G99" s="409"/>
      <c r="H99" s="409"/>
      <c r="I99" s="409"/>
      <c r="J99" s="409"/>
      <c r="K99" s="409"/>
      <c r="L99" s="409"/>
      <c r="M99" s="409"/>
      <c r="N99" s="409"/>
      <c r="O99" s="409"/>
      <c r="P99" s="409"/>
      <c r="Q99" s="409"/>
      <c r="R99" s="409"/>
      <c r="S99" s="409"/>
      <c r="T99" s="409"/>
      <c r="U99" s="409"/>
      <c r="V99" s="100"/>
      <c r="W99" s="13"/>
      <c r="AH99" s="115"/>
      <c r="AI99" s="116"/>
      <c r="AJ99" s="115"/>
      <c r="AK99" s="185"/>
      <c r="AL99" s="121"/>
      <c r="AM99" s="114"/>
      <c r="AN99" s="120"/>
    </row>
    <row r="100" spans="1:42" ht="12.75" customHeight="1" x14ac:dyDescent="0.3">
      <c r="A100" s="82"/>
      <c r="B100" s="103"/>
      <c r="D100" s="30"/>
      <c r="E100" s="409"/>
      <c r="F100" s="409"/>
      <c r="G100" s="409"/>
      <c r="H100" s="409"/>
      <c r="I100" s="409"/>
      <c r="J100" s="409"/>
      <c r="K100" s="409"/>
      <c r="L100" s="409"/>
      <c r="M100" s="409"/>
      <c r="N100" s="409"/>
      <c r="O100" s="409"/>
      <c r="P100" s="409"/>
      <c r="Q100" s="409"/>
      <c r="R100" s="409"/>
      <c r="S100" s="409"/>
      <c r="T100" s="409"/>
      <c r="U100" s="409"/>
      <c r="V100" s="34"/>
      <c r="X100" s="4" t="s">
        <v>82</v>
      </c>
      <c r="AA100" s="29" t="s">
        <v>19</v>
      </c>
      <c r="AB100" s="29"/>
      <c r="AC100" s="29"/>
      <c r="AD100" s="29"/>
      <c r="AE100" s="29"/>
      <c r="AF100" s="117"/>
      <c r="AG100" s="117"/>
      <c r="AH100" s="118"/>
      <c r="AI100" s="119"/>
      <c r="AJ100" s="118"/>
      <c r="AK100" s="186"/>
      <c r="AL100" s="121"/>
      <c r="AM100" s="114"/>
      <c r="AN100" s="120"/>
    </row>
    <row r="101" spans="1:42" ht="12.75" customHeight="1" x14ac:dyDescent="0.3">
      <c r="A101" s="82"/>
      <c r="B101" s="103"/>
      <c r="D101" s="30"/>
      <c r="E101" s="409"/>
      <c r="F101" s="409"/>
      <c r="G101" s="409"/>
      <c r="H101" s="409"/>
      <c r="I101" s="409"/>
      <c r="J101" s="409"/>
      <c r="K101" s="409"/>
      <c r="L101" s="409"/>
      <c r="M101" s="409"/>
      <c r="N101" s="409"/>
      <c r="O101" s="409"/>
      <c r="P101" s="409"/>
      <c r="Q101" s="409"/>
      <c r="R101" s="409"/>
      <c r="S101" s="409"/>
      <c r="T101" s="409"/>
      <c r="U101" s="409"/>
      <c r="V101" s="34"/>
      <c r="AC101" s="29"/>
      <c r="AD101" s="13"/>
      <c r="AE101" s="13"/>
      <c r="AF101" s="114"/>
      <c r="AG101" s="114"/>
      <c r="AH101" s="115"/>
      <c r="AI101" s="116"/>
      <c r="AJ101" s="115"/>
      <c r="AK101" s="185"/>
      <c r="AL101" s="121"/>
      <c r="AM101" s="114"/>
      <c r="AN101" s="120"/>
    </row>
    <row r="102" spans="1:42" ht="12.75" customHeight="1" x14ac:dyDescent="0.3">
      <c r="A102" s="82"/>
      <c r="B102" s="103"/>
      <c r="D102" s="30"/>
      <c r="E102" s="409"/>
      <c r="F102" s="409"/>
      <c r="G102" s="409"/>
      <c r="H102" s="409"/>
      <c r="I102" s="409"/>
      <c r="J102" s="409"/>
      <c r="K102" s="409"/>
      <c r="L102" s="409"/>
      <c r="M102" s="409"/>
      <c r="N102" s="409"/>
      <c r="O102" s="409"/>
      <c r="P102" s="409"/>
      <c r="Q102" s="409"/>
      <c r="R102" s="409"/>
      <c r="S102" s="409"/>
      <c r="T102" s="409"/>
      <c r="U102" s="409"/>
      <c r="V102" s="34"/>
      <c r="X102" s="4" t="s">
        <v>83</v>
      </c>
      <c r="AB102" s="29" t="s">
        <v>19</v>
      </c>
      <c r="AC102" s="29"/>
      <c r="AD102" s="29"/>
      <c r="AE102" s="29"/>
      <c r="AF102" s="117"/>
      <c r="AG102" s="117"/>
      <c r="AH102" s="118"/>
      <c r="AI102" s="119"/>
      <c r="AJ102" s="118"/>
      <c r="AK102" s="186"/>
      <c r="AL102" s="121"/>
      <c r="AM102" s="114"/>
      <c r="AN102" s="120"/>
    </row>
    <row r="103" spans="1:42" ht="6" customHeight="1" x14ac:dyDescent="0.25">
      <c r="A103" s="159"/>
      <c r="B103" s="104"/>
      <c r="C103" s="41"/>
      <c r="D103" s="21"/>
      <c r="E103" s="23"/>
      <c r="F103" s="23"/>
      <c r="G103" s="23"/>
      <c r="H103" s="23"/>
      <c r="I103" s="23"/>
      <c r="J103" s="23"/>
      <c r="K103" s="23"/>
      <c r="L103" s="23"/>
      <c r="M103" s="23"/>
      <c r="N103" s="23"/>
      <c r="O103" s="23"/>
      <c r="P103" s="23"/>
      <c r="Q103" s="23"/>
      <c r="R103" s="23"/>
      <c r="S103" s="23"/>
      <c r="T103" s="23"/>
      <c r="U103" s="23"/>
      <c r="V103" s="22"/>
      <c r="W103" s="23"/>
      <c r="X103" s="23"/>
      <c r="Y103" s="23"/>
      <c r="Z103" s="23"/>
      <c r="AA103" s="23"/>
      <c r="AB103" s="23"/>
      <c r="AC103" s="23"/>
      <c r="AD103" s="23"/>
      <c r="AE103" s="23"/>
      <c r="AF103" s="23"/>
      <c r="AG103" s="23"/>
      <c r="AH103" s="56"/>
      <c r="AI103" s="56"/>
      <c r="AJ103" s="56"/>
      <c r="AK103" s="58"/>
      <c r="AL103" s="122"/>
      <c r="AM103" s="56"/>
      <c r="AN103" s="23"/>
      <c r="AO103" s="94"/>
      <c r="AP103" s="23"/>
    </row>
    <row r="104" spans="1:42" ht="6" customHeight="1" x14ac:dyDescent="0.25">
      <c r="A104" s="82"/>
      <c r="B104" s="103"/>
      <c r="D104" s="30"/>
      <c r="W104" s="15"/>
      <c r="X104" s="19"/>
      <c r="Z104" s="13"/>
      <c r="AA104" s="13"/>
      <c r="AB104" s="13"/>
      <c r="AF104" s="50"/>
      <c r="AL104" s="34"/>
    </row>
    <row r="105" spans="1:42" ht="12.75" customHeight="1" x14ac:dyDescent="0.25">
      <c r="A105" s="82"/>
      <c r="B105" s="103">
        <v>103</v>
      </c>
      <c r="D105" s="30"/>
      <c r="E105" s="409" t="str">
        <f ca="1">VLOOKUP(INDIRECT(ADDRESS(ROW(),COLUMN()-3)),Language_Translations,MATCH(Language_Selected,Language_Options,0),FALSE)</f>
        <v>IS THIS THE FIRST OBSERVATION FOR THIS PROVIDER FOR THIS SERVICE?</v>
      </c>
      <c r="F105" s="409"/>
      <c r="G105" s="409"/>
      <c r="H105" s="409"/>
      <c r="I105" s="409"/>
      <c r="J105" s="409"/>
      <c r="K105" s="409"/>
      <c r="L105" s="409"/>
      <c r="M105" s="409"/>
      <c r="N105" s="409"/>
      <c r="O105" s="409"/>
      <c r="P105" s="409"/>
      <c r="Q105" s="409"/>
      <c r="R105" s="409"/>
      <c r="S105" s="409"/>
      <c r="T105" s="409"/>
      <c r="U105" s="409"/>
      <c r="W105" s="30"/>
      <c r="X105" s="4" t="s">
        <v>84</v>
      </c>
      <c r="Z105" s="13" t="s">
        <v>19</v>
      </c>
      <c r="AA105" s="13"/>
      <c r="AB105" s="13"/>
      <c r="AC105" s="13"/>
      <c r="AD105" s="13"/>
      <c r="AE105" s="13"/>
      <c r="AF105" s="13"/>
      <c r="AG105" s="13"/>
      <c r="AH105" s="13"/>
      <c r="AI105" s="13"/>
      <c r="AJ105" s="13"/>
      <c r="AK105" s="108" t="s">
        <v>76</v>
      </c>
      <c r="AL105" s="34"/>
    </row>
    <row r="106" spans="1:42" ht="12.75" customHeight="1" x14ac:dyDescent="0.25">
      <c r="A106" s="82"/>
      <c r="B106" s="105"/>
      <c r="D106" s="30"/>
      <c r="E106" s="409"/>
      <c r="F106" s="409"/>
      <c r="G106" s="409"/>
      <c r="H106" s="409"/>
      <c r="I106" s="409"/>
      <c r="J106" s="409"/>
      <c r="K106" s="409"/>
      <c r="L106" s="409"/>
      <c r="M106" s="409"/>
      <c r="N106" s="409"/>
      <c r="O106" s="409"/>
      <c r="P106" s="409"/>
      <c r="Q106" s="409"/>
      <c r="R106" s="409"/>
      <c r="S106" s="409"/>
      <c r="T106" s="409"/>
      <c r="U106" s="409"/>
      <c r="W106" s="30"/>
      <c r="X106" s="4" t="s">
        <v>85</v>
      </c>
      <c r="Z106" s="13" t="s">
        <v>19</v>
      </c>
      <c r="AA106" s="13"/>
      <c r="AB106" s="13"/>
      <c r="AC106" s="13"/>
      <c r="AD106" s="13"/>
      <c r="AE106" s="13"/>
      <c r="AF106" s="13"/>
      <c r="AG106" s="13"/>
      <c r="AH106" s="13"/>
      <c r="AI106" s="13"/>
      <c r="AJ106" s="13"/>
      <c r="AK106" s="108" t="s">
        <v>86</v>
      </c>
      <c r="AL106" s="34"/>
    </row>
    <row r="107" spans="1:42" ht="6" customHeight="1" x14ac:dyDescent="0.25">
      <c r="A107" s="41"/>
      <c r="B107" s="166"/>
      <c r="C107" s="41"/>
      <c r="D107" s="21"/>
      <c r="E107" s="23"/>
      <c r="F107" s="23"/>
      <c r="G107" s="23"/>
      <c r="H107" s="23"/>
      <c r="I107" s="23"/>
      <c r="J107" s="23"/>
      <c r="K107" s="23"/>
      <c r="L107" s="23"/>
      <c r="M107" s="23"/>
      <c r="N107" s="23"/>
      <c r="O107" s="23"/>
      <c r="P107" s="23"/>
      <c r="Q107" s="23"/>
      <c r="R107" s="23"/>
      <c r="S107" s="23"/>
      <c r="T107" s="23"/>
      <c r="U107" s="23"/>
      <c r="V107" s="22"/>
      <c r="W107" s="23"/>
      <c r="X107" s="23"/>
      <c r="Y107" s="23"/>
      <c r="Z107" s="23"/>
      <c r="AA107" s="23"/>
      <c r="AB107" s="23"/>
      <c r="AC107" s="23"/>
      <c r="AD107" s="23"/>
      <c r="AE107" s="23"/>
      <c r="AF107" s="23"/>
      <c r="AG107" s="23"/>
      <c r="AH107" s="23"/>
      <c r="AI107" s="23"/>
      <c r="AJ107" s="23"/>
      <c r="AK107" s="156"/>
      <c r="AL107" s="22"/>
      <c r="AM107" s="23"/>
      <c r="AN107" s="23"/>
      <c r="AO107" s="94"/>
      <c r="AP107" s="23"/>
    </row>
    <row r="108" spans="1:42" ht="6" customHeight="1" x14ac:dyDescent="0.25">
      <c r="AK108" s="71"/>
    </row>
    <row r="109" spans="1:42" ht="6" customHeight="1" x14ac:dyDescent="0.25">
      <c r="D109" s="30"/>
      <c r="V109" s="34"/>
      <c r="W109" s="30"/>
      <c r="AL109" s="34"/>
    </row>
    <row r="110" spans="1:42" s="145" customFormat="1" ht="12.75" customHeight="1" thickBot="1" x14ac:dyDescent="0.3">
      <c r="A110" s="205"/>
      <c r="B110" s="206" t="s">
        <v>87</v>
      </c>
      <c r="C110" s="205"/>
      <c r="D110" s="212"/>
      <c r="E110" s="443" t="s">
        <v>88</v>
      </c>
      <c r="F110" s="443"/>
      <c r="G110" s="443"/>
      <c r="H110" s="443"/>
      <c r="I110" s="443"/>
      <c r="J110" s="443"/>
      <c r="K110" s="443"/>
      <c r="L110" s="443"/>
      <c r="M110" s="443"/>
      <c r="N110" s="443"/>
      <c r="O110" s="443"/>
      <c r="P110" s="443"/>
      <c r="Q110" s="443"/>
      <c r="R110" s="443"/>
      <c r="S110" s="443"/>
      <c r="T110" s="443"/>
      <c r="U110" s="443"/>
      <c r="V110" s="213"/>
      <c r="W110" s="212"/>
      <c r="X110" s="443" t="s">
        <v>89</v>
      </c>
      <c r="Y110" s="443"/>
      <c r="Z110" s="443"/>
      <c r="AA110" s="443"/>
      <c r="AB110" s="443"/>
      <c r="AC110" s="443"/>
      <c r="AD110" s="443"/>
      <c r="AE110" s="443"/>
      <c r="AF110" s="443"/>
      <c r="AG110" s="443"/>
      <c r="AH110" s="443"/>
      <c r="AI110" s="443"/>
      <c r="AJ110" s="443"/>
      <c r="AK110" s="443"/>
      <c r="AL110" s="213"/>
      <c r="AM110" s="207"/>
      <c r="AN110" s="443" t="s">
        <v>90</v>
      </c>
      <c r="AO110" s="443"/>
      <c r="AP110" s="207"/>
    </row>
    <row r="111" spans="1:42" ht="6" customHeight="1" x14ac:dyDescent="0.25">
      <c r="A111" s="5"/>
      <c r="B111" s="160"/>
      <c r="C111" s="6"/>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167"/>
      <c r="AL111" s="7"/>
      <c r="AM111" s="7"/>
      <c r="AN111" s="7"/>
      <c r="AO111" s="167"/>
      <c r="AP111" s="43"/>
    </row>
    <row r="112" spans="1:42" ht="12.75" customHeight="1" x14ac:dyDescent="0.25">
      <c r="A112" s="53"/>
      <c r="B112" s="444" t="s">
        <v>91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87"/>
    </row>
    <row r="113" spans="1:42" ht="12.75" customHeight="1" x14ac:dyDescent="0.25">
      <c r="A113" s="53"/>
      <c r="B113" s="444"/>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4"/>
      <c r="AM113" s="444"/>
      <c r="AN113" s="444"/>
      <c r="AO113" s="444"/>
      <c r="AP113" s="87"/>
    </row>
    <row r="114" spans="1:42" ht="6" customHeight="1" thickBot="1" x14ac:dyDescent="0.3">
      <c r="A114" s="35"/>
      <c r="B114" s="161"/>
      <c r="C114" s="36"/>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132"/>
      <c r="AL114" s="37"/>
      <c r="AM114" s="37"/>
      <c r="AN114" s="37"/>
      <c r="AO114" s="132"/>
      <c r="AP114" s="39"/>
    </row>
    <row r="115" spans="1:42" ht="6" customHeight="1" x14ac:dyDescent="0.25">
      <c r="A115" s="5"/>
      <c r="B115" s="160"/>
      <c r="C115" s="6"/>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167"/>
      <c r="AL115" s="7"/>
      <c r="AM115" s="7"/>
      <c r="AN115" s="7"/>
      <c r="AO115" s="167"/>
      <c r="AP115" s="43"/>
    </row>
    <row r="116" spans="1:42" ht="20.149999999999999" x14ac:dyDescent="0.25">
      <c r="A116" s="414" t="s">
        <v>92</v>
      </c>
      <c r="B116" s="415"/>
      <c r="C116" s="415"/>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6"/>
    </row>
    <row r="117" spans="1:42" ht="6" customHeight="1" thickBot="1" x14ac:dyDescent="0.3">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5"/>
    </row>
    <row r="118" spans="1:42" ht="6" customHeight="1" x14ac:dyDescent="0.25">
      <c r="A118" s="6"/>
      <c r="B118" s="160"/>
      <c r="C118" s="57"/>
      <c r="D118" s="44"/>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167"/>
      <c r="AL118" s="45"/>
      <c r="AM118" s="7"/>
      <c r="AN118" s="7"/>
      <c r="AO118" s="167"/>
      <c r="AP118" s="7"/>
    </row>
    <row r="119" spans="1:42" ht="11.25" customHeight="1" x14ac:dyDescent="0.25">
      <c r="B119" s="103">
        <v>104</v>
      </c>
      <c r="D119" s="30"/>
      <c r="E119" s="409" t="str">
        <f ca="1">VLOOKUP(INDIRECT(ADDRESS(ROW(),COLUMN()-3)),Language_Translations,MATCH(Language_Selected,Language_Options,0),FALSE)</f>
        <v>RECORD WHETHER THE PROVIDER ASKED ABOUT OR THE CLIENT MENTIONED ANY OF THE FOLLOWING FACTS:</v>
      </c>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09"/>
      <c r="AB119" s="409"/>
      <c r="AC119" s="409"/>
      <c r="AD119" s="409"/>
      <c r="AE119" s="409"/>
      <c r="AF119" s="409"/>
      <c r="AG119" s="409"/>
      <c r="AH119" s="409"/>
      <c r="AI119" s="409"/>
      <c r="AJ119" s="409"/>
      <c r="AK119" s="409"/>
      <c r="AL119" s="34"/>
    </row>
    <row r="120" spans="1:42" ht="11.25" customHeight="1" x14ac:dyDescent="0.25">
      <c r="B120" s="103"/>
      <c r="D120" s="30"/>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c r="AG120" s="409"/>
      <c r="AH120" s="409"/>
      <c r="AI120" s="409"/>
      <c r="AJ120" s="409"/>
      <c r="AK120" s="409"/>
      <c r="AL120" s="34"/>
    </row>
    <row r="121" spans="1:42" ht="6" customHeight="1" x14ac:dyDescent="0.25">
      <c r="C121" s="51"/>
      <c r="D121" s="21"/>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94"/>
      <c r="AL121" s="22"/>
      <c r="AM121" s="23"/>
      <c r="AN121" s="23"/>
      <c r="AO121" s="94"/>
      <c r="AP121" s="23"/>
    </row>
    <row r="122" spans="1:42" ht="6" customHeight="1" x14ac:dyDescent="0.25">
      <c r="C122" s="51"/>
      <c r="D122" s="15"/>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91"/>
      <c r="AL122" s="16"/>
      <c r="AM122" s="19"/>
      <c r="AN122" s="19"/>
      <c r="AO122" s="91"/>
      <c r="AP122" s="19"/>
    </row>
    <row r="123" spans="1:42" ht="11.25" customHeight="1" x14ac:dyDescent="0.25">
      <c r="B123" s="49" t="s">
        <v>20</v>
      </c>
      <c r="D123" s="30"/>
      <c r="E123" s="356" t="str">
        <f ca="1">VLOOKUP(CONCATENATE($B$119&amp;"-"&amp;INDIRECT(ADDRESS(ROW(),COLUMN()-3))),Language_Translations,MATCH(Language_Selected,Language_Options,0),FALSE)</f>
        <v>CLIENT’S AGE</v>
      </c>
      <c r="F123" s="81"/>
      <c r="G123" s="81"/>
      <c r="H123" s="81"/>
      <c r="I123" s="81"/>
      <c r="J123" s="13"/>
      <c r="K123" s="2" t="s">
        <v>19</v>
      </c>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90" t="s">
        <v>7</v>
      </c>
      <c r="AL123" s="34"/>
    </row>
    <row r="124" spans="1:42" ht="6" customHeight="1" x14ac:dyDescent="0.25">
      <c r="B124" s="49"/>
      <c r="C124" s="51"/>
      <c r="D124" s="21"/>
      <c r="E124" s="102"/>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187"/>
      <c r="AL124" s="22"/>
      <c r="AM124" s="23"/>
      <c r="AN124" s="23"/>
      <c r="AO124" s="94"/>
      <c r="AP124" s="23"/>
    </row>
    <row r="125" spans="1:42" ht="6" customHeight="1" x14ac:dyDescent="0.25">
      <c r="B125" s="49"/>
      <c r="C125" s="51"/>
      <c r="D125" s="15"/>
      <c r="E125" s="28"/>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88"/>
      <c r="AL125" s="16"/>
      <c r="AM125" s="19"/>
      <c r="AN125" s="19"/>
      <c r="AO125" s="91"/>
      <c r="AP125" s="19"/>
    </row>
    <row r="126" spans="1:42" ht="11.25" customHeight="1" x14ac:dyDescent="0.25">
      <c r="B126" s="49" t="s">
        <v>22</v>
      </c>
      <c r="D126" s="30"/>
      <c r="E126" s="356" t="str">
        <f ca="1">VLOOKUP(CONCATENATE($B$119&amp;"-"&amp;INDIRECT(ADDRESS(ROW(),COLUMN()-3))),Language_Translations,MATCH(Language_Selected,Language_Options,0),FALSE)</f>
        <v>MEDICATIONS THE CLIENT IS TAKING</v>
      </c>
      <c r="F126" s="81"/>
      <c r="G126" s="81"/>
      <c r="H126" s="81"/>
      <c r="I126" s="81"/>
      <c r="J126" s="81"/>
      <c r="K126" s="81"/>
      <c r="L126" s="81"/>
      <c r="M126" s="81"/>
      <c r="N126" s="81"/>
      <c r="O126" s="81"/>
      <c r="P126" s="13"/>
      <c r="Q126" s="13"/>
      <c r="R126" s="13"/>
      <c r="S126" s="2" t="s">
        <v>19</v>
      </c>
      <c r="T126" s="13"/>
      <c r="U126" s="13"/>
      <c r="V126" s="13"/>
      <c r="W126" s="13"/>
      <c r="X126" s="13"/>
      <c r="Y126" s="13"/>
      <c r="Z126" s="13"/>
      <c r="AA126" s="13"/>
      <c r="AB126" s="13"/>
      <c r="AC126" s="13"/>
      <c r="AD126" s="13"/>
      <c r="AE126" s="13"/>
      <c r="AF126" s="13"/>
      <c r="AG126" s="13"/>
      <c r="AH126" s="13"/>
      <c r="AI126" s="13"/>
      <c r="AJ126" s="13"/>
      <c r="AK126" s="90" t="s">
        <v>93</v>
      </c>
      <c r="AL126" s="34"/>
    </row>
    <row r="127" spans="1:42" ht="6" customHeight="1" x14ac:dyDescent="0.25">
      <c r="B127" s="49"/>
      <c r="C127" s="51"/>
      <c r="D127" s="21"/>
      <c r="E127" s="102"/>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187"/>
      <c r="AL127" s="22"/>
      <c r="AM127" s="23"/>
      <c r="AN127" s="23"/>
      <c r="AO127" s="94"/>
      <c r="AP127" s="23"/>
    </row>
    <row r="128" spans="1:42" ht="6" customHeight="1" x14ac:dyDescent="0.25">
      <c r="B128" s="49"/>
      <c r="C128" s="51"/>
      <c r="D128" s="15"/>
      <c r="E128" s="28"/>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88"/>
      <c r="AL128" s="16"/>
      <c r="AM128" s="19"/>
      <c r="AN128" s="19"/>
      <c r="AO128" s="91"/>
      <c r="AP128" s="19"/>
    </row>
    <row r="129" spans="1:42" ht="11.25" customHeight="1" x14ac:dyDescent="0.25">
      <c r="B129" s="49" t="s">
        <v>25</v>
      </c>
      <c r="D129" s="30"/>
      <c r="E129" s="356" t="str">
        <f ca="1">VLOOKUP(CONCATENATE($B$119&amp;"-"&amp;INDIRECT(ADDRESS(ROW(),COLUMN()-3))),Language_Translations,MATCH(Language_Selected,Language_Options,0),FALSE)</f>
        <v>DATE CLIENT’S LAST MENSTRUAL PERIOD BEGAN</v>
      </c>
      <c r="F129" s="81"/>
      <c r="G129" s="81"/>
      <c r="H129" s="81"/>
      <c r="I129" s="81"/>
      <c r="J129" s="81"/>
      <c r="K129" s="81"/>
      <c r="L129" s="81"/>
      <c r="M129" s="81"/>
      <c r="N129" s="81"/>
      <c r="O129" s="81"/>
      <c r="P129" s="81"/>
      <c r="Q129" s="81"/>
      <c r="R129" s="81"/>
      <c r="S129" s="81"/>
      <c r="T129" s="13"/>
      <c r="U129" s="13"/>
      <c r="V129" s="13"/>
      <c r="W129" s="13"/>
      <c r="X129" s="2" t="s">
        <v>19</v>
      </c>
      <c r="Y129" s="13"/>
      <c r="Z129" s="13"/>
      <c r="AA129" s="13"/>
      <c r="AB129" s="13"/>
      <c r="AC129" s="13"/>
      <c r="AD129" s="13"/>
      <c r="AE129" s="13"/>
      <c r="AF129" s="13"/>
      <c r="AG129" s="13"/>
      <c r="AH129" s="13"/>
      <c r="AI129" s="13"/>
      <c r="AJ129" s="13"/>
      <c r="AK129" s="90" t="s">
        <v>94</v>
      </c>
      <c r="AL129" s="34"/>
    </row>
    <row r="130" spans="1:42" ht="6" customHeight="1" x14ac:dyDescent="0.25">
      <c r="B130" s="49"/>
      <c r="C130" s="51"/>
      <c r="D130" s="21"/>
      <c r="E130" s="102"/>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187"/>
      <c r="AL130" s="22"/>
      <c r="AM130" s="23"/>
      <c r="AN130" s="23"/>
      <c r="AO130" s="94"/>
      <c r="AP130" s="23"/>
    </row>
    <row r="131" spans="1:42" ht="6" customHeight="1" x14ac:dyDescent="0.25">
      <c r="B131" s="49"/>
      <c r="C131" s="51"/>
      <c r="D131" s="15"/>
      <c r="E131" s="28"/>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88"/>
      <c r="AL131" s="16"/>
      <c r="AM131" s="19"/>
      <c r="AN131" s="19"/>
      <c r="AO131" s="91"/>
      <c r="AP131" s="19"/>
    </row>
    <row r="132" spans="1:42" ht="11.25" customHeight="1" x14ac:dyDescent="0.25">
      <c r="B132" s="49" t="s">
        <v>27</v>
      </c>
      <c r="D132" s="30"/>
      <c r="E132" s="356" t="str">
        <f ca="1">VLOOKUP(CONCATENATE($B$119&amp;"-"&amp;INDIRECT(ADDRESS(ROW(),COLUMN()-3))),Language_Translations,MATCH(Language_Selected,Language_Options,0),FALSE)</f>
        <v>NUMBER OF PRIOR PREGNANCIES CLIENT HAS HAD</v>
      </c>
      <c r="F132" s="81"/>
      <c r="G132" s="81"/>
      <c r="H132" s="81"/>
      <c r="I132" s="81"/>
      <c r="J132" s="81"/>
      <c r="K132" s="81"/>
      <c r="L132" s="81"/>
      <c r="M132" s="81"/>
      <c r="N132" s="81"/>
      <c r="O132" s="81"/>
      <c r="P132" s="81"/>
      <c r="Q132" s="81"/>
      <c r="R132" s="81"/>
      <c r="S132" s="81"/>
      <c r="T132" s="13"/>
      <c r="U132" s="13"/>
      <c r="V132" s="13"/>
      <c r="W132" s="13"/>
      <c r="X132" s="2" t="s">
        <v>19</v>
      </c>
      <c r="Y132" s="13"/>
      <c r="Z132" s="13"/>
      <c r="AA132" s="13"/>
      <c r="AB132" s="13"/>
      <c r="AC132" s="13"/>
      <c r="AD132" s="13"/>
      <c r="AE132" s="13"/>
      <c r="AF132" s="13"/>
      <c r="AG132" s="13"/>
      <c r="AH132" s="13"/>
      <c r="AI132" s="13"/>
      <c r="AJ132" s="13"/>
      <c r="AK132" s="90" t="s">
        <v>95</v>
      </c>
      <c r="AL132" s="34"/>
    </row>
    <row r="133" spans="1:42" ht="6" customHeight="1" x14ac:dyDescent="0.25">
      <c r="B133" s="49"/>
      <c r="C133" s="51"/>
      <c r="D133" s="21"/>
      <c r="E133" s="102"/>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187"/>
      <c r="AL133" s="22"/>
      <c r="AM133" s="23"/>
      <c r="AN133" s="23"/>
      <c r="AO133" s="94"/>
      <c r="AP133" s="23"/>
    </row>
    <row r="134" spans="1:42" ht="6" customHeight="1" x14ac:dyDescent="0.25">
      <c r="B134" s="49"/>
      <c r="C134" s="51"/>
      <c r="D134" s="30"/>
      <c r="E134" s="28"/>
      <c r="AK134" s="108"/>
      <c r="AL134" s="34"/>
    </row>
    <row r="135" spans="1:42" ht="11.25" customHeight="1" x14ac:dyDescent="0.25">
      <c r="B135" s="54" t="s">
        <v>29</v>
      </c>
      <c r="C135" s="51"/>
      <c r="D135" s="30"/>
      <c r="E135" s="357" t="str">
        <f ca="1">VLOOKUP(CONCATENATE($B$119&amp;"-"&amp;INDIRECT(ADDRESS(ROW(),COLUMN()-3))),Language_Translations,MATCH(Language_Selected,Language_Options,0),FALSE)</f>
        <v>HIV STATUS</v>
      </c>
      <c r="K135" s="204" t="s">
        <v>19</v>
      </c>
      <c r="L135" s="29"/>
      <c r="M135" s="29"/>
      <c r="N135" s="29"/>
      <c r="O135" s="29"/>
      <c r="P135" s="29"/>
      <c r="Q135" s="29"/>
      <c r="R135" s="29"/>
      <c r="S135" s="29"/>
      <c r="T135" s="29"/>
      <c r="U135" s="13"/>
      <c r="V135" s="13"/>
      <c r="W135" s="13"/>
      <c r="X135" s="13"/>
      <c r="Y135" s="13"/>
      <c r="Z135" s="13"/>
      <c r="AA135" s="13"/>
      <c r="AB135" s="13"/>
      <c r="AC135" s="13"/>
      <c r="AD135" s="13"/>
      <c r="AE135" s="13"/>
      <c r="AF135" s="13"/>
      <c r="AG135" s="13"/>
      <c r="AH135" s="13"/>
      <c r="AI135" s="13"/>
      <c r="AJ135" s="13"/>
      <c r="AK135" s="108" t="s">
        <v>96</v>
      </c>
      <c r="AL135" s="34"/>
    </row>
    <row r="136" spans="1:42" ht="10.3" x14ac:dyDescent="0.25">
      <c r="B136" s="210" t="s">
        <v>97</v>
      </c>
      <c r="C136" s="51"/>
      <c r="D136" s="30"/>
      <c r="E136" s="102"/>
      <c r="AK136" s="108"/>
      <c r="AL136" s="34"/>
    </row>
    <row r="137" spans="1:42" ht="6" customHeight="1" x14ac:dyDescent="0.25">
      <c r="B137" s="49"/>
      <c r="C137" s="51"/>
      <c r="D137" s="15"/>
      <c r="E137" s="28"/>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88"/>
      <c r="AL137" s="16"/>
      <c r="AM137" s="19"/>
      <c r="AN137" s="19"/>
      <c r="AO137" s="91"/>
      <c r="AP137" s="19"/>
    </row>
    <row r="138" spans="1:42" ht="11.25" customHeight="1" x14ac:dyDescent="0.25">
      <c r="B138" s="54" t="s">
        <v>31</v>
      </c>
      <c r="D138" s="30"/>
      <c r="E138" s="356" t="str">
        <f ca="1">VLOOKUP(CONCATENATE($B$119&amp;"-"&amp;INDIRECT(ADDRESS(ROW(),COLUMN()-3))),Language_Translations,MATCH(Language_Selected,Language_Options,0),FALSE)</f>
        <v>NONE OF THE ABOVE</v>
      </c>
      <c r="F138" s="81"/>
      <c r="G138" s="81"/>
      <c r="H138" s="81"/>
      <c r="I138" s="81"/>
      <c r="J138" s="81"/>
      <c r="K138" s="81"/>
      <c r="L138" s="13"/>
      <c r="M138" s="13"/>
      <c r="N138" s="2" t="s">
        <v>19</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90" t="s">
        <v>98</v>
      </c>
      <c r="AL138" s="34"/>
    </row>
    <row r="139" spans="1:42" ht="6" customHeight="1" thickBot="1" x14ac:dyDescent="0.3">
      <c r="A139" s="36"/>
      <c r="B139" s="161"/>
      <c r="C139" s="52"/>
      <c r="D139" s="46"/>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132"/>
      <c r="AL139" s="38"/>
      <c r="AM139" s="37"/>
      <c r="AN139" s="37"/>
      <c r="AO139" s="132"/>
      <c r="AP139" s="37"/>
    </row>
    <row r="140" spans="1:42" ht="6" customHeight="1" x14ac:dyDescent="0.25">
      <c r="A140" s="5"/>
      <c r="B140" s="160"/>
      <c r="C140" s="6"/>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167"/>
      <c r="AL140" s="7"/>
      <c r="AM140" s="7"/>
      <c r="AN140" s="7"/>
      <c r="AO140" s="167"/>
      <c r="AP140" s="43"/>
    </row>
    <row r="141" spans="1:42" ht="20.149999999999999" customHeight="1" x14ac:dyDescent="0.25">
      <c r="A141" s="425" t="s">
        <v>99</v>
      </c>
      <c r="B141" s="426"/>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7"/>
    </row>
    <row r="142" spans="1:42" ht="20.149999999999999" customHeight="1" x14ac:dyDescent="0.25">
      <c r="A142" s="425"/>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7"/>
    </row>
    <row r="143" spans="1:42" ht="6" customHeight="1" thickBot="1" x14ac:dyDescent="0.3">
      <c r="A143" s="17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175"/>
    </row>
    <row r="144" spans="1:42" ht="6" customHeight="1" x14ac:dyDescent="0.25">
      <c r="A144" s="6"/>
      <c r="B144" s="42"/>
      <c r="C144" s="57"/>
      <c r="D144" s="44"/>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167"/>
      <c r="AL144" s="45"/>
      <c r="AM144" s="44"/>
      <c r="AN144" s="7"/>
      <c r="AO144" s="167"/>
      <c r="AP144" s="7"/>
    </row>
    <row r="145" spans="2:42" ht="11.25" customHeight="1" x14ac:dyDescent="0.25">
      <c r="B145" s="107">
        <v>105</v>
      </c>
      <c r="D145" s="30"/>
      <c r="E145" s="409" t="str">
        <f ca="1">VLOOKUP(_xlfn.SINGLE(INDIRECT(ADDRESS(ROW(),COLUMN()-3))),Language_Translations,MATCH(_xlfn.SINGLE(Language_Selected),Language_Options,0),FALSE)</f>
        <v>RECORD WHETHER THE PROVIDER OR THE CLIENT DISCUSSED ANY OF THE FOLLOWING ASPECTS OF THE CLIENT’S PRIOR PREGNANCIES:</v>
      </c>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202"/>
      <c r="AM145" s="203"/>
      <c r="AN145" s="201"/>
      <c r="AO145" s="201"/>
    </row>
    <row r="146" spans="2:42" ht="11.25" customHeight="1" x14ac:dyDescent="0.25">
      <c r="B146" s="108"/>
      <c r="D146" s="30"/>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202"/>
      <c r="AM146" s="203"/>
      <c r="AN146" s="201"/>
      <c r="AO146" s="201"/>
    </row>
    <row r="147" spans="2:42" ht="6" customHeight="1" x14ac:dyDescent="0.25">
      <c r="B147" s="108"/>
      <c r="C147" s="51"/>
      <c r="D147" s="21"/>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94"/>
      <c r="AL147" s="22"/>
      <c r="AM147" s="21"/>
      <c r="AN147" s="23"/>
      <c r="AO147" s="94"/>
      <c r="AP147" s="23"/>
    </row>
    <row r="148" spans="2:42" ht="6" customHeight="1" x14ac:dyDescent="0.25">
      <c r="B148" s="108"/>
      <c r="C148" s="51"/>
      <c r="D148" s="1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91"/>
      <c r="AL148" s="19"/>
      <c r="AM148" s="15"/>
      <c r="AN148" s="19"/>
      <c r="AO148" s="91"/>
      <c r="AP148" s="155"/>
    </row>
    <row r="149" spans="2:42" ht="11.25" customHeight="1" x14ac:dyDescent="0.25">
      <c r="B149" s="182" t="s">
        <v>20</v>
      </c>
      <c r="D149" s="30"/>
      <c r="E149" s="358" t="str">
        <f ca="1">VLOOKUP(CONCATENATE($B$145&amp;"-"&amp;INDIRECT(ADDRESS(ROW(),COLUMN()-3))),Language_Translations,MATCH(Language_Selected,Language_Options,0),FALSE)</f>
        <v>PRIOR STILLBIRTH(S)</v>
      </c>
      <c r="F149" s="85"/>
      <c r="G149" s="85"/>
      <c r="H149" s="128"/>
      <c r="I149" s="128"/>
      <c r="J149" s="128"/>
      <c r="K149" s="128"/>
      <c r="L149" s="13"/>
      <c r="M149" s="13"/>
      <c r="N149" s="2" t="s">
        <v>19</v>
      </c>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90" t="s">
        <v>7</v>
      </c>
      <c r="AM149" s="30"/>
      <c r="AP149" s="11"/>
    </row>
    <row r="150" spans="2:42" ht="6" customHeight="1" x14ac:dyDescent="0.25">
      <c r="B150" s="182"/>
      <c r="C150" s="51"/>
      <c r="D150" s="21"/>
      <c r="E150" s="23"/>
      <c r="F150" s="23"/>
      <c r="G150" s="23"/>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94"/>
      <c r="AL150" s="23"/>
      <c r="AM150" s="21"/>
      <c r="AN150" s="23"/>
      <c r="AO150" s="94"/>
      <c r="AP150" s="156"/>
    </row>
    <row r="151" spans="2:42" ht="6" customHeight="1" x14ac:dyDescent="0.25">
      <c r="B151" s="182"/>
      <c r="C151" s="51"/>
      <c r="D151" s="30"/>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M151" s="30"/>
      <c r="AP151" s="71"/>
    </row>
    <row r="152" spans="2:42" ht="11.25" customHeight="1" x14ac:dyDescent="0.25">
      <c r="B152" s="182" t="s">
        <v>22</v>
      </c>
      <c r="D152" s="30"/>
      <c r="E152" s="358" t="str">
        <f ca="1">VLOOKUP(CONCATENATE($B$145&amp;"-"&amp;INDIRECT(ADDRESS(ROW(),COLUMN()-3))),Language_Translations,MATCH(Language_Selected,Language_Options,0),FALSE)</f>
        <v>PRIOR PRETERM BIRTH(S)</v>
      </c>
      <c r="F152" s="85"/>
      <c r="G152" s="85"/>
      <c r="H152" s="128"/>
      <c r="I152" s="128"/>
      <c r="J152" s="128"/>
      <c r="K152" s="128"/>
      <c r="L152" s="29"/>
      <c r="M152" s="13"/>
      <c r="N152" s="13"/>
      <c r="O152" s="13"/>
      <c r="P152" s="2" t="s">
        <v>19</v>
      </c>
      <c r="Q152" s="13"/>
      <c r="R152" s="13"/>
      <c r="S152" s="13"/>
      <c r="T152" s="13"/>
      <c r="U152" s="13"/>
      <c r="V152" s="13"/>
      <c r="W152" s="13"/>
      <c r="X152" s="13"/>
      <c r="Y152" s="13"/>
      <c r="Z152" s="13"/>
      <c r="AA152" s="13"/>
      <c r="AB152" s="13"/>
      <c r="AC152" s="13"/>
      <c r="AD152" s="13"/>
      <c r="AE152" s="13"/>
      <c r="AF152" s="13"/>
      <c r="AG152" s="13"/>
      <c r="AH152" s="13"/>
      <c r="AI152" s="13"/>
      <c r="AJ152" s="13"/>
      <c r="AK152" s="90" t="s">
        <v>93</v>
      </c>
      <c r="AM152" s="30"/>
      <c r="AP152" s="11"/>
    </row>
    <row r="153" spans="2:42" ht="6" customHeight="1" x14ac:dyDescent="0.25">
      <c r="B153" s="182"/>
      <c r="C153" s="51"/>
      <c r="D153" s="30"/>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M153" s="30"/>
      <c r="AP153" s="71"/>
    </row>
    <row r="154" spans="2:42" ht="6" customHeight="1" x14ac:dyDescent="0.25">
      <c r="B154" s="182"/>
      <c r="C154" s="51"/>
      <c r="D154" s="15"/>
      <c r="E154" s="19"/>
      <c r="F154" s="19"/>
      <c r="G154" s="1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91"/>
      <c r="AL154" s="19"/>
      <c r="AM154" s="15"/>
      <c r="AN154" s="19"/>
      <c r="AO154" s="91"/>
      <c r="AP154" s="155"/>
    </row>
    <row r="155" spans="2:42" ht="11.25" customHeight="1" x14ac:dyDescent="0.25">
      <c r="B155" s="112" t="s">
        <v>25</v>
      </c>
      <c r="D155" s="30"/>
      <c r="E155" s="358" t="str">
        <f ca="1">VLOOKUP(CONCATENATE($B$145&amp;"-"&amp;INDIRECT(ADDRESS(ROW(),COLUMN()-3))),Language_Translations,MATCH(Language_Selected,Language_Options,0),FALSE)</f>
        <v>INFANT(S) WHO DIED IN THE FIRST WEEK OF LIFE</v>
      </c>
      <c r="F155" s="85"/>
      <c r="G155" s="85"/>
      <c r="H155" s="128"/>
      <c r="I155" s="128"/>
      <c r="J155" s="128"/>
      <c r="K155" s="128"/>
      <c r="L155" s="128"/>
      <c r="M155" s="128"/>
      <c r="N155" s="128"/>
      <c r="O155" s="128"/>
      <c r="P155" s="128"/>
      <c r="Q155" s="128"/>
      <c r="R155" s="128"/>
      <c r="S155" s="128"/>
      <c r="T155" s="13"/>
      <c r="U155" s="13"/>
      <c r="V155" s="13"/>
      <c r="W155" s="13"/>
      <c r="X155" s="2" t="s">
        <v>19</v>
      </c>
      <c r="Y155" s="13"/>
      <c r="Z155" s="13"/>
      <c r="AA155" s="13"/>
      <c r="AB155" s="13"/>
      <c r="AC155" s="13"/>
      <c r="AD155" s="13"/>
      <c r="AE155" s="13"/>
      <c r="AF155" s="13"/>
      <c r="AG155" s="13"/>
      <c r="AH155" s="13"/>
      <c r="AI155" s="13"/>
      <c r="AJ155" s="13"/>
      <c r="AK155" s="90" t="s">
        <v>94</v>
      </c>
      <c r="AM155" s="30"/>
      <c r="AP155" s="11"/>
    </row>
    <row r="156" spans="2:42" ht="6" customHeight="1" x14ac:dyDescent="0.25">
      <c r="B156" s="112"/>
      <c r="C156" s="51"/>
      <c r="D156" s="21"/>
      <c r="E156" s="23"/>
      <c r="F156" s="23"/>
      <c r="G156" s="23"/>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94"/>
      <c r="AL156" s="23"/>
      <c r="AM156" s="21"/>
      <c r="AN156" s="23"/>
      <c r="AO156" s="94"/>
      <c r="AP156" s="156"/>
    </row>
    <row r="157" spans="2:42" ht="6" customHeight="1" x14ac:dyDescent="0.25">
      <c r="B157" s="112"/>
      <c r="C157" s="51"/>
      <c r="D157" s="15"/>
      <c r="E157" s="19"/>
      <c r="F157" s="19"/>
      <c r="G157" s="1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91"/>
      <c r="AL157" s="19"/>
      <c r="AM157" s="15"/>
      <c r="AN157" s="19"/>
      <c r="AO157" s="91"/>
      <c r="AP157" s="155"/>
    </row>
    <row r="158" spans="2:42" ht="11.25" customHeight="1" x14ac:dyDescent="0.25">
      <c r="B158" s="112" t="s">
        <v>27</v>
      </c>
      <c r="D158" s="30"/>
      <c r="E158" s="359" t="str">
        <f ca="1">VLOOKUP(CONCATENATE($B$145&amp;"-"&amp;INDIRECT(ADDRESS(ROW(),COLUMN()-3))),Language_Translations,MATCH(Language_Selected,Language_Options,0),FALSE)</f>
        <v>HEAVY BLEEDING, DURING OR AFTER DELIVERY</v>
      </c>
      <c r="F158" s="9"/>
      <c r="G158" s="9"/>
      <c r="H158" s="13"/>
      <c r="I158" s="13"/>
      <c r="J158" s="13"/>
      <c r="K158" s="13"/>
      <c r="L158" s="13"/>
      <c r="M158" s="13"/>
      <c r="N158" s="13"/>
      <c r="O158" s="13"/>
      <c r="P158" s="13"/>
      <c r="Q158" s="13"/>
      <c r="R158" s="13"/>
      <c r="S158" s="13"/>
      <c r="T158" s="13"/>
      <c r="U158" s="13"/>
      <c r="V158" s="13"/>
      <c r="W158" s="2" t="s">
        <v>19</v>
      </c>
      <c r="X158" s="13"/>
      <c r="Y158" s="13"/>
      <c r="Z158" s="13"/>
      <c r="AA158" s="13"/>
      <c r="AB158" s="13"/>
      <c r="AC158" s="13"/>
      <c r="AD158" s="13"/>
      <c r="AE158" s="13"/>
      <c r="AF158" s="13"/>
      <c r="AG158" s="13"/>
      <c r="AH158" s="13"/>
      <c r="AI158" s="13"/>
      <c r="AJ158" s="13"/>
      <c r="AK158" s="90" t="s">
        <v>95</v>
      </c>
      <c r="AM158" s="30"/>
      <c r="AP158" s="11"/>
    </row>
    <row r="159" spans="2:42" ht="6" customHeight="1" x14ac:dyDescent="0.25">
      <c r="B159" s="112"/>
      <c r="C159" s="51"/>
      <c r="D159" s="21"/>
      <c r="E159" s="23"/>
      <c r="F159" s="23"/>
      <c r="G159" s="23"/>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94"/>
      <c r="AL159" s="23"/>
      <c r="AM159" s="21"/>
      <c r="AN159" s="23"/>
      <c r="AO159" s="94"/>
      <c r="AP159" s="156"/>
    </row>
    <row r="160" spans="2:42" ht="6" customHeight="1" x14ac:dyDescent="0.25">
      <c r="B160" s="112"/>
      <c r="C160" s="51"/>
      <c r="D160" s="15"/>
      <c r="E160" s="19"/>
      <c r="F160" s="19"/>
      <c r="G160" s="19"/>
      <c r="H160" s="199"/>
      <c r="I160" s="199"/>
      <c r="J160" s="199"/>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91"/>
      <c r="AL160" s="19"/>
      <c r="AM160" s="15"/>
      <c r="AN160" s="19"/>
      <c r="AO160" s="91"/>
      <c r="AP160" s="155"/>
    </row>
    <row r="161" spans="2:42" ht="11.25" customHeight="1" x14ac:dyDescent="0.25">
      <c r="B161" s="112" t="s">
        <v>29</v>
      </c>
      <c r="D161" s="30"/>
      <c r="E161" s="409" t="str">
        <f ca="1">VLOOKUP(CONCATENATE($B$145&amp;"-"&amp;INDIRECT(ADDRESS(ROW(),COLUMN()-3))),Language_Translations,MATCH(Language_Selected,Language_Options,0),FALSE)</f>
        <v>PREVIOUS INSTRUMENT ASSISTED DELIVERY (USE OF VENTOUSE/VACUUM, OR FORCEPS)</v>
      </c>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409"/>
      <c r="AD161" s="128"/>
      <c r="AE161" s="128"/>
      <c r="AF161" s="13"/>
      <c r="AG161" s="13"/>
      <c r="AH161" s="13"/>
      <c r="AI161" s="13"/>
      <c r="AJ161" s="13"/>
      <c r="AM161" s="30"/>
      <c r="AP161" s="11"/>
    </row>
    <row r="162" spans="2:42" ht="11.25" customHeight="1" x14ac:dyDescent="0.25">
      <c r="B162" s="112"/>
      <c r="D162" s="30"/>
      <c r="E162" s="409"/>
      <c r="F162" s="409"/>
      <c r="G162" s="409"/>
      <c r="H162" s="409"/>
      <c r="I162" s="409"/>
      <c r="J162" s="409"/>
      <c r="K162" s="409"/>
      <c r="L162" s="409"/>
      <c r="M162" s="409"/>
      <c r="N162" s="409"/>
      <c r="O162" s="409"/>
      <c r="P162" s="409"/>
      <c r="Q162" s="409"/>
      <c r="R162" s="409"/>
      <c r="S162" s="409"/>
      <c r="T162" s="409"/>
      <c r="U162" s="409"/>
      <c r="V162" s="409"/>
      <c r="W162" s="409"/>
      <c r="X162" s="409"/>
      <c r="Y162" s="409"/>
      <c r="Z162" s="409"/>
      <c r="AA162" s="409"/>
      <c r="AB162" s="409"/>
      <c r="AC162" s="409"/>
      <c r="AD162" s="195" t="s">
        <v>100</v>
      </c>
      <c r="AE162" s="128"/>
      <c r="AF162" s="13"/>
      <c r="AG162" s="13"/>
      <c r="AH162" s="13"/>
      <c r="AI162" s="13"/>
      <c r="AJ162" s="13"/>
      <c r="AK162" s="90" t="s">
        <v>96</v>
      </c>
      <c r="AM162" s="30"/>
      <c r="AP162" s="11"/>
    </row>
    <row r="163" spans="2:42" ht="6" customHeight="1" x14ac:dyDescent="0.25">
      <c r="B163" s="112"/>
      <c r="D163" s="30"/>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M163" s="30"/>
      <c r="AP163" s="11"/>
    </row>
    <row r="164" spans="2:42" ht="6" customHeight="1" x14ac:dyDescent="0.25">
      <c r="B164" s="112"/>
      <c r="D164" s="15"/>
      <c r="E164" s="19"/>
      <c r="F164" s="19"/>
      <c r="G164" s="1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91"/>
      <c r="AL164" s="19"/>
      <c r="AM164" s="15"/>
      <c r="AN164" s="19"/>
      <c r="AO164" s="91"/>
      <c r="AP164" s="157"/>
    </row>
    <row r="165" spans="2:42" ht="11.25" customHeight="1" x14ac:dyDescent="0.25">
      <c r="B165" s="112" t="s">
        <v>31</v>
      </c>
      <c r="D165" s="30"/>
      <c r="E165" s="358" t="str">
        <f ca="1">VLOOKUP(CONCATENATE($B$145&amp;"-"&amp;INDIRECT(ADDRESS(ROW(),COLUMN()-3))),Language_Translations,MATCH(Language_Selected,Language_Options,0),FALSE)</f>
        <v>PREVIOUS CAESAREAN SECTION</v>
      </c>
      <c r="F165" s="85"/>
      <c r="G165" s="85"/>
      <c r="H165" s="128"/>
      <c r="I165" s="128"/>
      <c r="J165" s="128"/>
      <c r="K165" s="128"/>
      <c r="L165" s="128"/>
      <c r="M165" s="128"/>
      <c r="N165" s="128"/>
      <c r="O165" s="13"/>
      <c r="P165" s="13"/>
      <c r="Q165" s="13"/>
      <c r="R165" s="2" t="s">
        <v>19</v>
      </c>
      <c r="S165" s="13"/>
      <c r="T165" s="13"/>
      <c r="U165" s="13"/>
      <c r="V165" s="13"/>
      <c r="W165" s="13"/>
      <c r="X165" s="13"/>
      <c r="Y165" s="13"/>
      <c r="Z165" s="13"/>
      <c r="AA165" s="13"/>
      <c r="AB165" s="13"/>
      <c r="AC165" s="13"/>
      <c r="AD165" s="13"/>
      <c r="AE165" s="13"/>
      <c r="AF165" s="13"/>
      <c r="AG165" s="13"/>
      <c r="AH165" s="13"/>
      <c r="AI165" s="13"/>
      <c r="AJ165" s="13"/>
      <c r="AK165" s="90" t="s">
        <v>101</v>
      </c>
      <c r="AM165" s="30"/>
      <c r="AP165" s="11"/>
    </row>
    <row r="166" spans="2:42" ht="6" customHeight="1" x14ac:dyDescent="0.25">
      <c r="B166" s="112"/>
      <c r="D166" s="21"/>
      <c r="E166" s="23"/>
      <c r="F166" s="23"/>
      <c r="G166" s="23"/>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94"/>
      <c r="AL166" s="23"/>
      <c r="AM166" s="21"/>
      <c r="AN166" s="23"/>
      <c r="AO166" s="94"/>
      <c r="AP166" s="58"/>
    </row>
    <row r="167" spans="2:42" ht="6" customHeight="1" x14ac:dyDescent="0.25">
      <c r="B167" s="112"/>
      <c r="D167" s="30"/>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M167" s="30"/>
      <c r="AP167" s="11"/>
    </row>
    <row r="168" spans="2:42" ht="11.25" customHeight="1" x14ac:dyDescent="0.25">
      <c r="B168" s="112" t="s">
        <v>33</v>
      </c>
      <c r="D168" s="30"/>
      <c r="E168" s="358" t="str">
        <f ca="1">VLOOKUP(CONCATENATE($B$145&amp;"-"&amp;INDIRECT(ADDRESS(ROW(),COLUMN()-3))),Language_Translations,MATCH(Language_Selected,Language_Options,0),FALSE)</f>
        <v>PREVIOUS SPONTANEOUS ABORTIONS</v>
      </c>
      <c r="F168" s="85"/>
      <c r="G168" s="85"/>
      <c r="H168" s="128"/>
      <c r="I168" s="128"/>
      <c r="J168" s="128"/>
      <c r="K168" s="128"/>
      <c r="L168" s="128"/>
      <c r="M168" s="128"/>
      <c r="N168" s="128"/>
      <c r="O168" s="128"/>
      <c r="P168" s="128"/>
      <c r="Q168" s="13"/>
      <c r="R168" s="13"/>
      <c r="S168" s="13"/>
      <c r="T168" s="2" t="s">
        <v>19</v>
      </c>
      <c r="U168" s="13"/>
      <c r="V168" s="13"/>
      <c r="W168" s="13"/>
      <c r="X168" s="13"/>
      <c r="Y168" s="13"/>
      <c r="Z168" s="13"/>
      <c r="AA168" s="13"/>
      <c r="AB168" s="13"/>
      <c r="AC168" s="13"/>
      <c r="AD168" s="13"/>
      <c r="AE168" s="13"/>
      <c r="AF168" s="13"/>
      <c r="AG168" s="13"/>
      <c r="AH168" s="13"/>
      <c r="AI168" s="13"/>
      <c r="AJ168" s="13"/>
      <c r="AK168" s="90" t="s">
        <v>102</v>
      </c>
      <c r="AM168" s="30"/>
      <c r="AP168" s="11"/>
    </row>
    <row r="169" spans="2:42" ht="6" customHeight="1" x14ac:dyDescent="0.25">
      <c r="B169" s="112"/>
      <c r="D169" s="21"/>
      <c r="E169" s="23"/>
      <c r="F169" s="23"/>
      <c r="G169" s="23"/>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94"/>
      <c r="AL169" s="23"/>
      <c r="AM169" s="21"/>
      <c r="AN169" s="23"/>
      <c r="AO169" s="94"/>
      <c r="AP169" s="58"/>
    </row>
    <row r="170" spans="2:42" ht="6" customHeight="1" x14ac:dyDescent="0.25">
      <c r="B170" s="112"/>
      <c r="D170" s="30"/>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M170" s="30"/>
      <c r="AP170" s="11"/>
    </row>
    <row r="171" spans="2:42" ht="11.25" customHeight="1" x14ac:dyDescent="0.25">
      <c r="B171" s="112" t="s">
        <v>35</v>
      </c>
      <c r="D171" s="30"/>
      <c r="E171" s="358" t="str">
        <f ca="1">VLOOKUP(CONCATENATE($B$145&amp;"-"&amp;INDIRECT(ADDRESS(ROW(),COLUMN()-3))),Language_Translations,MATCH(Language_Selected,Language_Options,0),FALSE)</f>
        <v>PREVIOUS MULTIPLE PREGNANCIES</v>
      </c>
      <c r="F171" s="85"/>
      <c r="G171" s="85"/>
      <c r="H171" s="128"/>
      <c r="I171" s="128"/>
      <c r="J171" s="128"/>
      <c r="K171" s="128"/>
      <c r="L171" s="128"/>
      <c r="M171" s="128"/>
      <c r="N171" s="128"/>
      <c r="O171" s="128"/>
      <c r="P171" s="13"/>
      <c r="Q171" s="13"/>
      <c r="R171" s="13"/>
      <c r="S171" s="2" t="s">
        <v>19</v>
      </c>
      <c r="T171" s="13"/>
      <c r="U171" s="13"/>
      <c r="V171" s="13"/>
      <c r="W171" s="13"/>
      <c r="X171" s="13"/>
      <c r="Y171" s="13"/>
      <c r="Z171" s="13"/>
      <c r="AA171" s="13"/>
      <c r="AB171" s="13"/>
      <c r="AC171" s="13"/>
      <c r="AD171" s="13"/>
      <c r="AE171" s="13"/>
      <c r="AF171" s="13"/>
      <c r="AG171" s="13"/>
      <c r="AH171" s="13"/>
      <c r="AI171" s="13"/>
      <c r="AJ171" s="13"/>
      <c r="AK171" s="90" t="s">
        <v>103</v>
      </c>
      <c r="AM171" s="30"/>
      <c r="AP171" s="11"/>
    </row>
    <row r="172" spans="2:42" ht="6" customHeight="1" x14ac:dyDescent="0.25">
      <c r="B172" s="112"/>
      <c r="D172" s="21"/>
      <c r="E172" s="23"/>
      <c r="F172" s="23"/>
      <c r="G172" s="23"/>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94"/>
      <c r="AL172" s="23"/>
      <c r="AM172" s="21"/>
      <c r="AN172" s="23"/>
      <c r="AO172" s="94"/>
      <c r="AP172" s="58"/>
    </row>
    <row r="173" spans="2:42" ht="6" customHeight="1" x14ac:dyDescent="0.25">
      <c r="B173" s="112"/>
      <c r="D173" s="30"/>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M173" s="30"/>
      <c r="AP173" s="11"/>
    </row>
    <row r="174" spans="2:42" ht="11.25" customHeight="1" x14ac:dyDescent="0.25">
      <c r="B174" s="112" t="s">
        <v>37</v>
      </c>
      <c r="D174" s="30"/>
      <c r="E174" s="358" t="str">
        <f ca="1">VLOOKUP(CONCATENATE($B$145&amp;"-"&amp;INDIRECT(ADDRESS(ROW(),COLUMN()-3))),Language_Translations,MATCH(Language_Selected,Language_Options,0),FALSE)</f>
        <v>PREVIOUS PROLONGED LABOR</v>
      </c>
      <c r="F174" s="85"/>
      <c r="G174" s="85"/>
      <c r="H174" s="128"/>
      <c r="I174" s="128"/>
      <c r="J174" s="128"/>
      <c r="K174" s="128"/>
      <c r="L174" s="128"/>
      <c r="M174" s="128"/>
      <c r="N174" s="128"/>
      <c r="O174" s="13"/>
      <c r="P174" s="13"/>
      <c r="Q174" s="2" t="s">
        <v>19</v>
      </c>
      <c r="R174" s="13"/>
      <c r="S174" s="13"/>
      <c r="T174" s="13"/>
      <c r="U174" s="13"/>
      <c r="V174" s="13"/>
      <c r="W174" s="13"/>
      <c r="X174" s="13"/>
      <c r="Y174" s="13"/>
      <c r="Z174" s="13"/>
      <c r="AA174" s="13"/>
      <c r="AB174" s="13"/>
      <c r="AC174" s="13"/>
      <c r="AD174" s="13"/>
      <c r="AE174" s="13"/>
      <c r="AF174" s="13"/>
      <c r="AG174" s="13"/>
      <c r="AH174" s="13"/>
      <c r="AI174" s="13"/>
      <c r="AJ174" s="13"/>
      <c r="AK174" s="90" t="s">
        <v>104</v>
      </c>
      <c r="AM174" s="30"/>
      <c r="AP174" s="11"/>
    </row>
    <row r="175" spans="2:42" ht="6" customHeight="1" x14ac:dyDescent="0.25">
      <c r="B175" s="112"/>
      <c r="D175" s="21"/>
      <c r="E175" s="23"/>
      <c r="F175" s="23"/>
      <c r="G175" s="23"/>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94"/>
      <c r="AL175" s="23"/>
      <c r="AM175" s="21"/>
      <c r="AN175" s="23"/>
      <c r="AO175" s="94"/>
      <c r="AP175" s="58"/>
    </row>
    <row r="176" spans="2:42" ht="6" customHeight="1" x14ac:dyDescent="0.25">
      <c r="B176" s="112"/>
      <c r="D176" s="30"/>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M176" s="30"/>
      <c r="AP176" s="11"/>
    </row>
    <row r="177" spans="2:42" ht="11.25" customHeight="1" x14ac:dyDescent="0.25">
      <c r="B177" s="112" t="s">
        <v>105</v>
      </c>
      <c r="D177" s="30"/>
      <c r="E177" s="409" t="str">
        <f ca="1">VLOOKUP(CONCATENATE($B$145&amp;"-"&amp;INDIRECT(ADDRESS(ROW(),COLUMN()-3))),Language_Translations,MATCH(Language_Selected,Language_Options,0),FALSE)</f>
        <v>PREVIOUS GESTATIONAL (ALSO KNOWN AS PREGNANCY-INDUCED) HYPERTENSION, CHRONIC HYPERTENSION, OR SYMPTOMS OF PREGNANCY-INDUCED HYPERTENSION (SEVERE HEADACHE AND BLURRED VISION)</v>
      </c>
      <c r="F177" s="409"/>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128"/>
      <c r="AI177" s="128"/>
      <c r="AJ177" s="128"/>
      <c r="AL177" s="72"/>
      <c r="AM177" s="88"/>
      <c r="AN177" s="72"/>
      <c r="AO177" s="162"/>
      <c r="AP177" s="11"/>
    </row>
    <row r="178" spans="2:42" ht="11.25" customHeight="1" x14ac:dyDescent="0.25">
      <c r="B178" s="112"/>
      <c r="D178" s="30"/>
      <c r="E178" s="409"/>
      <c r="F178" s="409"/>
      <c r="G178" s="409"/>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c r="AG178" s="409"/>
      <c r="AH178" s="128"/>
      <c r="AI178" s="128"/>
      <c r="AJ178" s="13"/>
      <c r="AK178" s="4"/>
      <c r="AL178" s="72"/>
      <c r="AM178" s="88"/>
      <c r="AN178" s="72"/>
      <c r="AO178" s="162"/>
      <c r="AP178" s="11"/>
    </row>
    <row r="179" spans="2:42" ht="11.25" customHeight="1" x14ac:dyDescent="0.25">
      <c r="B179" s="112"/>
      <c r="D179" s="30"/>
      <c r="E179" s="409"/>
      <c r="F179" s="409"/>
      <c r="G179" s="409"/>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c r="AH179" s="195" t="s">
        <v>106</v>
      </c>
      <c r="AI179" s="128"/>
      <c r="AJ179" s="13"/>
      <c r="AK179" s="90" t="s">
        <v>107</v>
      </c>
      <c r="AL179" s="72"/>
      <c r="AM179" s="88"/>
      <c r="AN179" s="72"/>
      <c r="AO179" s="162"/>
      <c r="AP179" s="11"/>
    </row>
    <row r="180" spans="2:42" ht="6" customHeight="1" x14ac:dyDescent="0.25">
      <c r="B180" s="112"/>
      <c r="D180" s="21"/>
      <c r="E180" s="23"/>
      <c r="F180" s="23"/>
      <c r="G180" s="23"/>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94"/>
      <c r="AL180" s="23"/>
      <c r="AM180" s="21"/>
      <c r="AN180" s="23"/>
      <c r="AO180" s="94"/>
      <c r="AP180" s="58"/>
    </row>
    <row r="181" spans="2:42" ht="6" customHeight="1" x14ac:dyDescent="0.25">
      <c r="B181" s="112"/>
      <c r="D181" s="30"/>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M181" s="30"/>
      <c r="AP181" s="11"/>
    </row>
    <row r="182" spans="2:42" ht="11.25" customHeight="1" x14ac:dyDescent="0.25">
      <c r="B182" s="112" t="s">
        <v>108</v>
      </c>
      <c r="D182" s="30"/>
      <c r="E182" s="358" t="str">
        <f ca="1">VLOOKUP(CONCATENATE($B$145&amp;"-"&amp;INDIRECT(ADDRESS(ROW(),COLUMN()-3))),Language_Translations,MATCH(Language_Selected,Language_Options,0),FALSE)</f>
        <v>PREVIOUS CHRONIC OR GESTATIONAL DIABETES (HIGH BLOOD SUGAR)</v>
      </c>
      <c r="F182" s="85"/>
      <c r="G182" s="85"/>
      <c r="H182" s="128"/>
      <c r="I182" s="128"/>
      <c r="J182" s="128"/>
      <c r="K182" s="128"/>
      <c r="L182" s="128"/>
      <c r="M182" s="128"/>
      <c r="N182" s="128"/>
      <c r="O182" s="128"/>
      <c r="P182" s="128"/>
      <c r="Q182" s="128"/>
      <c r="R182" s="128"/>
      <c r="S182" s="128"/>
      <c r="T182" s="128"/>
      <c r="U182" s="128"/>
      <c r="V182" s="128"/>
      <c r="W182" s="128"/>
      <c r="X182" s="128"/>
      <c r="Y182" s="13"/>
      <c r="Z182" s="13"/>
      <c r="AA182" s="13"/>
      <c r="AB182" s="13"/>
      <c r="AC182" s="13"/>
      <c r="AD182" s="13"/>
      <c r="AE182" s="2" t="s">
        <v>19</v>
      </c>
      <c r="AF182" s="13"/>
      <c r="AG182" s="13"/>
      <c r="AH182" s="13"/>
      <c r="AI182" s="13"/>
      <c r="AJ182" s="13"/>
      <c r="AK182" s="90" t="s">
        <v>109</v>
      </c>
      <c r="AM182" s="30"/>
      <c r="AP182" s="11"/>
    </row>
    <row r="183" spans="2:42" ht="6" customHeight="1" x14ac:dyDescent="0.25">
      <c r="B183" s="112"/>
      <c r="D183" s="30"/>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M183" s="30"/>
      <c r="AP183" s="11"/>
    </row>
    <row r="184" spans="2:42" ht="6" customHeight="1" x14ac:dyDescent="0.25">
      <c r="B184" s="112"/>
      <c r="D184" s="15"/>
      <c r="E184" s="19"/>
      <c r="F184" s="19"/>
      <c r="G184" s="19"/>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91"/>
      <c r="AL184" s="19"/>
      <c r="AM184" s="15"/>
      <c r="AN184" s="19"/>
      <c r="AO184" s="91"/>
      <c r="AP184" s="157"/>
    </row>
    <row r="185" spans="2:42" ht="11.25" customHeight="1" x14ac:dyDescent="0.25">
      <c r="B185" s="112" t="s">
        <v>110</v>
      </c>
      <c r="D185" s="30"/>
      <c r="E185" s="359" t="str">
        <f ca="1">VLOOKUP(CONCATENATE($B$145&amp;"-"&amp;INDIRECT(ADDRESS(ROW(),COLUMN()-3))),Language_Translations,MATCH(Language_Selected,Language_Options,0),FALSE)</f>
        <v>PREVIOUS PREGNANCY RELATED CONVULSIONS</v>
      </c>
      <c r="F185" s="9"/>
      <c r="G185" s="9"/>
      <c r="H185" s="13"/>
      <c r="I185" s="13"/>
      <c r="J185" s="13"/>
      <c r="K185" s="13"/>
      <c r="L185" s="13"/>
      <c r="M185" s="13"/>
      <c r="N185" s="13"/>
      <c r="O185" s="13"/>
      <c r="P185" s="13"/>
      <c r="Q185" s="13"/>
      <c r="R185" s="13"/>
      <c r="S185" s="13"/>
      <c r="T185" s="13"/>
      <c r="U185" s="13"/>
      <c r="V185" s="13"/>
      <c r="W185" s="2" t="s">
        <v>19</v>
      </c>
      <c r="X185" s="13"/>
      <c r="Y185" s="13"/>
      <c r="Z185" s="13"/>
      <c r="AA185" s="13"/>
      <c r="AB185" s="13"/>
      <c r="AC185" s="13"/>
      <c r="AD185" s="13"/>
      <c r="AE185" s="13"/>
      <c r="AF185" s="13"/>
      <c r="AG185" s="13"/>
      <c r="AH185" s="13"/>
      <c r="AI185" s="13"/>
      <c r="AJ185" s="13"/>
      <c r="AK185" s="90" t="s">
        <v>111</v>
      </c>
      <c r="AM185" s="30"/>
      <c r="AP185" s="11"/>
    </row>
    <row r="186" spans="2:42" ht="6" customHeight="1" x14ac:dyDescent="0.25">
      <c r="B186" s="112"/>
      <c r="D186" s="21"/>
      <c r="E186" s="23"/>
      <c r="F186" s="23"/>
      <c r="G186" s="23"/>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94"/>
      <c r="AL186" s="23"/>
      <c r="AM186" s="21"/>
      <c r="AN186" s="23"/>
      <c r="AO186" s="94"/>
      <c r="AP186" s="58"/>
    </row>
    <row r="187" spans="2:42" ht="6" customHeight="1" x14ac:dyDescent="0.25">
      <c r="B187" s="112"/>
      <c r="D187" s="30"/>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M187" s="30"/>
      <c r="AP187" s="11"/>
    </row>
    <row r="188" spans="2:42" ht="11.25" customHeight="1" x14ac:dyDescent="0.25">
      <c r="B188" s="112" t="s">
        <v>112</v>
      </c>
      <c r="D188" s="30"/>
      <c r="E188" s="409" t="str">
        <f ca="1">VLOOKUP(CONCATENATE($B$145&amp;"-"&amp;INDIRECT(ADDRESS(ROW(),COLUMN()-3))),Language_Translations,MATCH(Language_Selected,Language_Options,0),FALSE)</f>
        <v>HIGH FEVER OR INFECTION DURING PRIOR PREGNANCY/PREGNANCIES OR SOON AFTER DELIVERY</v>
      </c>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81"/>
      <c r="AC188" s="81"/>
      <c r="AD188" s="81"/>
      <c r="AE188" s="81"/>
      <c r="AF188" s="81"/>
      <c r="AG188" s="81"/>
      <c r="AH188" s="81"/>
      <c r="AI188" s="81"/>
      <c r="AJ188" s="81"/>
      <c r="AM188" s="30"/>
      <c r="AP188" s="11"/>
    </row>
    <row r="189" spans="2:42" ht="11.25" customHeight="1" x14ac:dyDescent="0.25">
      <c r="B189" s="112"/>
      <c r="D189" s="30"/>
      <c r="E189" s="409"/>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195" t="s">
        <v>113</v>
      </c>
      <c r="AC189" s="128"/>
      <c r="AD189" s="128"/>
      <c r="AE189" s="128"/>
      <c r="AF189" s="128"/>
      <c r="AG189" s="128"/>
      <c r="AH189" s="128"/>
      <c r="AI189" s="128"/>
      <c r="AJ189" s="128"/>
      <c r="AK189" s="90" t="s">
        <v>114</v>
      </c>
      <c r="AM189" s="30"/>
      <c r="AP189" s="11"/>
    </row>
    <row r="190" spans="2:42" ht="6" customHeight="1" x14ac:dyDescent="0.25">
      <c r="B190" s="112"/>
      <c r="D190" s="21"/>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94"/>
      <c r="AL190" s="23"/>
      <c r="AM190" s="21"/>
      <c r="AN190" s="23"/>
      <c r="AO190" s="94"/>
      <c r="AP190" s="58"/>
    </row>
    <row r="191" spans="2:42" ht="6" customHeight="1" x14ac:dyDescent="0.25">
      <c r="B191" s="112"/>
      <c r="D191" s="30"/>
      <c r="AM191" s="30"/>
      <c r="AP191" s="11"/>
    </row>
    <row r="192" spans="2:42" ht="11.25" customHeight="1" x14ac:dyDescent="0.25">
      <c r="B192" s="112" t="s">
        <v>115</v>
      </c>
      <c r="D192" s="30"/>
      <c r="E192" s="356" t="str">
        <f ca="1">VLOOKUP(CONCATENATE($B$145&amp;"-"&amp;INDIRECT(ADDRESS(ROW(),COLUMN()-3))),Language_Translations,MATCH(Language_Selected,Language_Options,0),FALSE)</f>
        <v>NONE OF THE ABOVE</v>
      </c>
      <c r="F192" s="81"/>
      <c r="G192" s="81"/>
      <c r="H192" s="81"/>
      <c r="I192" s="81"/>
      <c r="J192" s="81"/>
      <c r="K192" s="81"/>
      <c r="L192" s="13"/>
      <c r="M192" s="13"/>
      <c r="N192" s="2" t="s">
        <v>19</v>
      </c>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90" t="s">
        <v>98</v>
      </c>
      <c r="AM192" s="30"/>
      <c r="AP192" s="11"/>
    </row>
    <row r="193" spans="1:44" ht="6" customHeight="1" thickBot="1" x14ac:dyDescent="0.3">
      <c r="A193" s="36"/>
      <c r="B193" s="48"/>
      <c r="C193" s="36"/>
      <c r="D193" s="46"/>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132"/>
      <c r="AL193" s="37"/>
      <c r="AM193" s="46"/>
      <c r="AN193" s="37"/>
      <c r="AO193" s="132"/>
      <c r="AP193" s="48"/>
    </row>
    <row r="194" spans="1:44" ht="6" customHeight="1" x14ac:dyDescent="0.25">
      <c r="A194" s="5"/>
      <c r="B194" s="160"/>
      <c r="C194" s="6"/>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167"/>
      <c r="AL194" s="7"/>
      <c r="AM194" s="7"/>
      <c r="AN194" s="7"/>
      <c r="AO194" s="167"/>
      <c r="AP194" s="43"/>
    </row>
    <row r="195" spans="1:44" ht="20.149999999999999" x14ac:dyDescent="0.25">
      <c r="A195" s="414" t="s">
        <v>116</v>
      </c>
      <c r="B195" s="415"/>
      <c r="C195" s="415"/>
      <c r="D195" s="415"/>
      <c r="E195" s="415"/>
      <c r="F195" s="415"/>
      <c r="G195" s="415"/>
      <c r="H195" s="415"/>
      <c r="I195" s="415"/>
      <c r="J195" s="415"/>
      <c r="K195" s="415"/>
      <c r="L195" s="415"/>
      <c r="M195" s="415"/>
      <c r="N195" s="415"/>
      <c r="O195" s="415"/>
      <c r="P195" s="415"/>
      <c r="Q195" s="415"/>
      <c r="R195" s="415"/>
      <c r="S195" s="415"/>
      <c r="T195" s="415"/>
      <c r="U195" s="415"/>
      <c r="V195" s="415"/>
      <c r="W195" s="415"/>
      <c r="X195" s="415"/>
      <c r="Y195" s="415"/>
      <c r="Z195" s="415"/>
      <c r="AA195" s="415"/>
      <c r="AB195" s="415"/>
      <c r="AC195" s="415"/>
      <c r="AD195" s="415"/>
      <c r="AE195" s="415"/>
      <c r="AF195" s="415"/>
      <c r="AG195" s="415"/>
      <c r="AH195" s="415"/>
      <c r="AI195" s="415"/>
      <c r="AJ195" s="415"/>
      <c r="AK195" s="415"/>
      <c r="AL195" s="415"/>
      <c r="AM195" s="415"/>
      <c r="AN195" s="415"/>
      <c r="AO195" s="415"/>
      <c r="AP195" s="416"/>
    </row>
    <row r="196" spans="1:44" ht="6" customHeight="1" thickBot="1" x14ac:dyDescent="0.3">
      <c r="A196" s="174"/>
      <c r="B196" s="1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175"/>
    </row>
    <row r="197" spans="1:44" ht="6" customHeight="1" x14ac:dyDescent="0.25">
      <c r="A197" s="6"/>
      <c r="B197" s="160"/>
      <c r="C197" s="57"/>
      <c r="D197" s="44"/>
      <c r="E197" s="7"/>
      <c r="F197" s="7"/>
      <c r="G197" s="7"/>
      <c r="H197" s="7"/>
      <c r="I197" s="7"/>
      <c r="J197" s="7"/>
      <c r="K197" s="7"/>
      <c r="L197" s="7"/>
      <c r="M197" s="7"/>
      <c r="N197" s="7"/>
      <c r="O197" s="7"/>
      <c r="P197" s="7"/>
      <c r="Q197" s="7"/>
      <c r="R197" s="7"/>
      <c r="S197" s="7"/>
      <c r="T197" s="7"/>
      <c r="U197" s="7"/>
      <c r="V197" s="45"/>
      <c r="W197" s="7"/>
      <c r="X197" s="7"/>
      <c r="Y197" s="7"/>
      <c r="Z197" s="7"/>
      <c r="AA197" s="7"/>
      <c r="AB197" s="7"/>
      <c r="AC197" s="7"/>
      <c r="AD197" s="45"/>
      <c r="AE197" s="7"/>
      <c r="AF197" s="7"/>
      <c r="AG197" s="7"/>
      <c r="AH197" s="7"/>
      <c r="AI197" s="7"/>
      <c r="AJ197" s="7"/>
      <c r="AK197" s="167"/>
      <c r="AL197" s="7"/>
      <c r="AM197" s="44"/>
      <c r="AN197" s="7"/>
      <c r="AO197" s="167"/>
      <c r="AP197" s="7"/>
    </row>
    <row r="198" spans="1:44" ht="11.25" customHeight="1" x14ac:dyDescent="0.25">
      <c r="B198" s="105">
        <v>106</v>
      </c>
      <c r="D198" s="30"/>
      <c r="E198" s="419" t="str">
        <f ca="1">VLOOKUP(_xlfn.SINGLE(INDIRECT(ADDRESS(ROW(),COLUMN()-3))),Language_Translations,MATCH(_xlfn.SINGLE(Language_Selected),Language_Options,0),FALSE)</f>
        <v>IN COLUMN A, RECORD WHETHER THE PROVIDER ASKED ABOUT OR THE CLIENT MENTIONED ANY OF THE FOLLOWING FOR CURRENT PREGNANCY. IN COLUMN B, RECORD WHETHER THE PROVIDER COUNSELLED ON THE DANGER SIGNS.</v>
      </c>
      <c r="F198" s="419"/>
      <c r="G198" s="419"/>
      <c r="H198" s="419"/>
      <c r="I198" s="419"/>
      <c r="J198" s="419"/>
      <c r="K198" s="419"/>
      <c r="L198" s="419"/>
      <c r="M198" s="419"/>
      <c r="N198" s="419"/>
      <c r="O198" s="419"/>
      <c r="P198" s="419"/>
      <c r="Q198" s="419"/>
      <c r="R198" s="419"/>
      <c r="S198" s="419"/>
      <c r="T198" s="419"/>
      <c r="U198" s="419"/>
      <c r="V198" s="34"/>
      <c r="W198" s="30"/>
      <c r="X198" s="428" t="s">
        <v>117</v>
      </c>
      <c r="Y198" s="428"/>
      <c r="Z198" s="428"/>
      <c r="AA198" s="428"/>
      <c r="AB198" s="428"/>
      <c r="AC198" s="428"/>
      <c r="AD198" s="93"/>
      <c r="AE198" s="90"/>
      <c r="AF198" s="428" t="s">
        <v>118</v>
      </c>
      <c r="AG198" s="428"/>
      <c r="AH198" s="428"/>
      <c r="AI198" s="428"/>
      <c r="AJ198" s="428"/>
      <c r="AK198" s="428"/>
      <c r="AL198" s="77"/>
      <c r="AM198" s="86"/>
      <c r="AN198" s="77"/>
      <c r="AP198" s="77"/>
      <c r="AR198"/>
    </row>
    <row r="199" spans="1:44" ht="11.25" customHeight="1" x14ac:dyDescent="0.25">
      <c r="B199" s="105"/>
      <c r="D199" s="30"/>
      <c r="E199" s="419"/>
      <c r="F199" s="419"/>
      <c r="G199" s="419"/>
      <c r="H199" s="419"/>
      <c r="I199" s="419"/>
      <c r="J199" s="419"/>
      <c r="K199" s="419"/>
      <c r="L199" s="419"/>
      <c r="M199" s="419"/>
      <c r="N199" s="419"/>
      <c r="O199" s="419"/>
      <c r="P199" s="419"/>
      <c r="Q199" s="419"/>
      <c r="R199" s="419"/>
      <c r="S199" s="419"/>
      <c r="T199" s="419"/>
      <c r="U199" s="419"/>
      <c r="V199" s="34"/>
      <c r="W199" s="30"/>
      <c r="X199" s="428"/>
      <c r="Y199" s="428"/>
      <c r="Z199" s="428"/>
      <c r="AA199" s="428"/>
      <c r="AB199" s="428"/>
      <c r="AC199" s="428"/>
      <c r="AD199" s="93"/>
      <c r="AE199" s="90"/>
      <c r="AF199" s="428"/>
      <c r="AG199" s="428"/>
      <c r="AH199" s="428"/>
      <c r="AI199" s="428"/>
      <c r="AJ199" s="428"/>
      <c r="AK199" s="428"/>
      <c r="AL199" s="77"/>
      <c r="AM199" s="86"/>
      <c r="AN199" s="77"/>
      <c r="AO199" s="11"/>
      <c r="AP199" s="77"/>
    </row>
    <row r="200" spans="1:44" ht="11.25" customHeight="1" x14ac:dyDescent="0.25">
      <c r="B200" s="105"/>
      <c r="D200" s="30"/>
      <c r="E200" s="419"/>
      <c r="F200" s="419"/>
      <c r="G200" s="419"/>
      <c r="H200" s="419"/>
      <c r="I200" s="419"/>
      <c r="J200" s="419"/>
      <c r="K200" s="419"/>
      <c r="L200" s="419"/>
      <c r="M200" s="419"/>
      <c r="N200" s="419"/>
      <c r="O200" s="419"/>
      <c r="P200" s="419"/>
      <c r="Q200" s="419"/>
      <c r="R200" s="419"/>
      <c r="S200" s="419"/>
      <c r="T200" s="419"/>
      <c r="U200" s="419"/>
      <c r="V200" s="34"/>
      <c r="W200" s="30"/>
      <c r="X200" s="428"/>
      <c r="Y200" s="428"/>
      <c r="Z200" s="428"/>
      <c r="AA200" s="428"/>
      <c r="AB200" s="428"/>
      <c r="AC200" s="428"/>
      <c r="AD200" s="93"/>
      <c r="AE200" s="90"/>
      <c r="AF200" s="428"/>
      <c r="AG200" s="428"/>
      <c r="AH200" s="428"/>
      <c r="AI200" s="428"/>
      <c r="AJ200" s="428"/>
      <c r="AK200" s="428"/>
      <c r="AL200" s="77"/>
      <c r="AM200" s="86"/>
      <c r="AN200" s="77"/>
      <c r="AO200" s="11"/>
      <c r="AP200" s="77"/>
    </row>
    <row r="201" spans="1:44" ht="11.25" customHeight="1" x14ac:dyDescent="0.25">
      <c r="B201" s="105"/>
      <c r="D201" s="30"/>
      <c r="E201" s="419"/>
      <c r="F201" s="419"/>
      <c r="G201" s="419"/>
      <c r="H201" s="419"/>
      <c r="I201" s="419"/>
      <c r="J201" s="419"/>
      <c r="K201" s="419"/>
      <c r="L201" s="419"/>
      <c r="M201" s="419"/>
      <c r="N201" s="419"/>
      <c r="O201" s="419"/>
      <c r="P201" s="419"/>
      <c r="Q201" s="419"/>
      <c r="R201" s="419"/>
      <c r="S201" s="419"/>
      <c r="T201" s="419"/>
      <c r="U201" s="419"/>
      <c r="V201" s="34"/>
      <c r="W201" s="30"/>
      <c r="X201" s="428"/>
      <c r="Y201" s="428"/>
      <c r="Z201" s="428"/>
      <c r="AA201" s="428"/>
      <c r="AB201" s="428"/>
      <c r="AC201" s="428"/>
      <c r="AD201" s="93"/>
      <c r="AE201" s="90"/>
      <c r="AF201" s="428"/>
      <c r="AG201" s="428"/>
      <c r="AH201" s="428"/>
      <c r="AI201" s="428"/>
      <c r="AJ201" s="428"/>
      <c r="AK201" s="428"/>
      <c r="AL201" s="77"/>
      <c r="AM201" s="86"/>
      <c r="AN201" s="77"/>
      <c r="AO201" s="11"/>
      <c r="AP201" s="77"/>
    </row>
    <row r="202" spans="1:44" ht="11.25" customHeight="1" x14ac:dyDescent="0.25">
      <c r="B202" s="105"/>
      <c r="D202" s="30"/>
      <c r="E202" s="419"/>
      <c r="F202" s="419"/>
      <c r="G202" s="419"/>
      <c r="H202" s="419"/>
      <c r="I202" s="419"/>
      <c r="J202" s="419"/>
      <c r="K202" s="419"/>
      <c r="L202" s="419"/>
      <c r="M202" s="419"/>
      <c r="N202" s="419"/>
      <c r="O202" s="419"/>
      <c r="P202" s="419"/>
      <c r="Q202" s="419"/>
      <c r="R202" s="419"/>
      <c r="S202" s="419"/>
      <c r="T202" s="419"/>
      <c r="U202" s="419"/>
      <c r="V202" s="34"/>
      <c r="W202" s="30"/>
      <c r="X202" s="428"/>
      <c r="Y202" s="428"/>
      <c r="Z202" s="428"/>
      <c r="AA202" s="428"/>
      <c r="AB202" s="428"/>
      <c r="AC202" s="428"/>
      <c r="AD202" s="93"/>
      <c r="AE202" s="90"/>
      <c r="AF202" s="428"/>
      <c r="AG202" s="428"/>
      <c r="AH202" s="428"/>
      <c r="AI202" s="428"/>
      <c r="AJ202" s="428"/>
      <c r="AK202" s="428"/>
      <c r="AL202" s="77"/>
      <c r="AM202" s="86"/>
      <c r="AN202" s="77"/>
      <c r="AO202" s="11"/>
      <c r="AP202" s="77"/>
    </row>
    <row r="203" spans="1:44" ht="11.25" customHeight="1" x14ac:dyDescent="0.25">
      <c r="B203" s="105"/>
      <c r="D203" s="30"/>
      <c r="E203" s="419"/>
      <c r="F203" s="419"/>
      <c r="G203" s="419"/>
      <c r="H203" s="419"/>
      <c r="I203" s="419"/>
      <c r="J203" s="419"/>
      <c r="K203" s="419"/>
      <c r="L203" s="419"/>
      <c r="M203" s="419"/>
      <c r="N203" s="419"/>
      <c r="O203" s="419"/>
      <c r="P203" s="419"/>
      <c r="Q203" s="419"/>
      <c r="R203" s="419"/>
      <c r="S203" s="419"/>
      <c r="T203" s="419"/>
      <c r="U203" s="419"/>
      <c r="V203" s="34"/>
      <c r="X203" s="412"/>
      <c r="Y203" s="412"/>
      <c r="Z203" s="412"/>
      <c r="AA203" s="412"/>
      <c r="AB203" s="412"/>
      <c r="AC203" s="412"/>
      <c r="AD203" s="61"/>
      <c r="AF203" s="428"/>
      <c r="AG203" s="428"/>
      <c r="AH203" s="428"/>
      <c r="AI203" s="428"/>
      <c r="AJ203" s="428"/>
      <c r="AK203" s="428"/>
      <c r="AL203" s="11"/>
      <c r="AM203" s="62"/>
      <c r="AO203" s="11"/>
      <c r="AP203" s="11"/>
    </row>
    <row r="204" spans="1:44" ht="6" customHeight="1" x14ac:dyDescent="0.25">
      <c r="B204" s="105"/>
      <c r="C204" s="51"/>
      <c r="D204" s="21"/>
      <c r="E204" s="23"/>
      <c r="F204" s="23"/>
      <c r="G204" s="23"/>
      <c r="H204" s="23"/>
      <c r="I204" s="23"/>
      <c r="J204" s="23"/>
      <c r="K204" s="23"/>
      <c r="L204" s="23"/>
      <c r="M204" s="23"/>
      <c r="N204" s="23"/>
      <c r="O204" s="23"/>
      <c r="P204" s="23"/>
      <c r="Q204" s="23"/>
      <c r="R204" s="23"/>
      <c r="S204" s="23"/>
      <c r="T204" s="23"/>
      <c r="U204" s="23"/>
      <c r="V204" s="22"/>
      <c r="W204" s="23"/>
      <c r="X204" s="23"/>
      <c r="Y204" s="23"/>
      <c r="Z204" s="23"/>
      <c r="AA204" s="23"/>
      <c r="AB204" s="23"/>
      <c r="AC204" s="23"/>
      <c r="AD204" s="22"/>
      <c r="AE204" s="23"/>
      <c r="AF204" s="23"/>
      <c r="AG204" s="23"/>
      <c r="AH204" s="23"/>
      <c r="AI204" s="23"/>
      <c r="AJ204" s="23"/>
      <c r="AK204" s="94"/>
      <c r="AL204" s="23"/>
      <c r="AM204" s="21"/>
      <c r="AN204" s="23"/>
      <c r="AO204" s="94"/>
      <c r="AP204" s="23"/>
    </row>
    <row r="205" spans="1:44" ht="6" customHeight="1" x14ac:dyDescent="0.25">
      <c r="B205" s="113"/>
      <c r="C205" s="51"/>
      <c r="D205" s="15"/>
      <c r="E205" s="19"/>
      <c r="F205" s="19"/>
      <c r="G205" s="19"/>
      <c r="H205" s="19"/>
      <c r="I205" s="19"/>
      <c r="J205" s="19"/>
      <c r="K205" s="19"/>
      <c r="L205" s="19"/>
      <c r="M205" s="19"/>
      <c r="N205" s="19"/>
      <c r="O205" s="19"/>
      <c r="P205" s="19"/>
      <c r="Q205" s="19"/>
      <c r="R205" s="19"/>
      <c r="S205" s="19"/>
      <c r="T205" s="19"/>
      <c r="U205" s="19"/>
      <c r="V205" s="16"/>
      <c r="W205" s="19"/>
      <c r="X205" s="19"/>
      <c r="Y205" s="19"/>
      <c r="Z205" s="91"/>
      <c r="AA205" s="91"/>
      <c r="AB205" s="91"/>
      <c r="AC205" s="91"/>
      <c r="AD205" s="92"/>
      <c r="AE205" s="91"/>
      <c r="AF205" s="91"/>
      <c r="AG205" s="91"/>
      <c r="AH205" s="91"/>
      <c r="AI205" s="19"/>
      <c r="AJ205" s="19"/>
      <c r="AK205" s="91"/>
      <c r="AL205" s="19"/>
      <c r="AM205" s="30"/>
      <c r="AO205" s="11"/>
      <c r="AP205" s="19"/>
    </row>
    <row r="206" spans="1:44" ht="11.25" customHeight="1" x14ac:dyDescent="0.25">
      <c r="B206" s="113" t="s">
        <v>20</v>
      </c>
      <c r="D206" s="30"/>
      <c r="E206" s="356" t="str">
        <f ca="1">VLOOKUP(CONCATENATE($B$198&amp;"-"&amp;INDIRECT(ADDRESS(ROW(),COLUMN()-3))),Language_Translations,MATCH(Language_Selected,Language_Options,0),FALSE)</f>
        <v>VAGINAL BLEEDING</v>
      </c>
      <c r="F206" s="81"/>
      <c r="G206" s="81"/>
      <c r="H206" s="81"/>
      <c r="I206" s="81"/>
      <c r="J206" s="81"/>
      <c r="K206" s="13"/>
      <c r="L206" s="13"/>
      <c r="M206" s="13"/>
      <c r="N206" s="13"/>
      <c r="O206" s="13"/>
      <c r="P206" s="13"/>
      <c r="Q206" s="13"/>
      <c r="R206" s="13"/>
      <c r="S206" s="13"/>
      <c r="T206" s="13"/>
      <c r="U206" s="13"/>
      <c r="V206" s="34"/>
      <c r="Z206" s="90" t="s">
        <v>7</v>
      </c>
      <c r="AA206" s="90"/>
      <c r="AB206" s="90"/>
      <c r="AC206" s="90"/>
      <c r="AD206" s="93"/>
      <c r="AE206" s="90"/>
      <c r="AF206" s="90"/>
      <c r="AG206" s="90"/>
      <c r="AH206" s="90" t="s">
        <v>7</v>
      </c>
      <c r="AL206" s="14"/>
      <c r="AM206" s="30"/>
    </row>
    <row r="207" spans="1:44" ht="6" customHeight="1" x14ac:dyDescent="0.25">
      <c r="B207" s="113"/>
      <c r="C207" s="51"/>
      <c r="D207" s="21"/>
      <c r="E207" s="23"/>
      <c r="F207" s="23"/>
      <c r="G207" s="23"/>
      <c r="H207" s="23"/>
      <c r="I207" s="23"/>
      <c r="J207" s="23"/>
      <c r="K207" s="23"/>
      <c r="L207" s="23"/>
      <c r="M207" s="23"/>
      <c r="N207" s="23"/>
      <c r="O207" s="23"/>
      <c r="P207" s="23"/>
      <c r="Q207" s="23"/>
      <c r="R207" s="23"/>
      <c r="S207" s="23"/>
      <c r="T207" s="23"/>
      <c r="U207" s="23"/>
      <c r="V207" s="22"/>
      <c r="W207" s="23"/>
      <c r="X207" s="23"/>
      <c r="Y207" s="23"/>
      <c r="Z207" s="94"/>
      <c r="AA207" s="94"/>
      <c r="AB207" s="94"/>
      <c r="AC207" s="94"/>
      <c r="AD207" s="95"/>
      <c r="AE207" s="94"/>
      <c r="AF207" s="94"/>
      <c r="AG207" s="94"/>
      <c r="AH207" s="94"/>
      <c r="AI207" s="23"/>
      <c r="AJ207" s="23"/>
      <c r="AK207" s="94"/>
      <c r="AL207" s="23"/>
      <c r="AM207" s="21"/>
      <c r="AN207" s="23"/>
      <c r="AO207" s="94"/>
      <c r="AP207" s="23"/>
    </row>
    <row r="208" spans="1:44" ht="6" customHeight="1" x14ac:dyDescent="0.25">
      <c r="B208" s="113"/>
      <c r="C208" s="51"/>
      <c r="D208" s="15"/>
      <c r="E208" s="19"/>
      <c r="F208" s="19"/>
      <c r="G208" s="19"/>
      <c r="H208" s="19"/>
      <c r="I208" s="19"/>
      <c r="J208" s="19"/>
      <c r="K208" s="19"/>
      <c r="L208" s="19"/>
      <c r="M208" s="19"/>
      <c r="N208" s="19"/>
      <c r="O208" s="19"/>
      <c r="P208" s="19"/>
      <c r="Q208" s="19"/>
      <c r="R208" s="19"/>
      <c r="S208" s="19"/>
      <c r="T208" s="19"/>
      <c r="U208" s="19"/>
      <c r="V208" s="16"/>
      <c r="W208" s="19"/>
      <c r="X208" s="19"/>
      <c r="Y208" s="19"/>
      <c r="Z208" s="90"/>
      <c r="AA208" s="91"/>
      <c r="AB208" s="91"/>
      <c r="AC208" s="91"/>
      <c r="AD208" s="93"/>
      <c r="AE208" s="90"/>
      <c r="AF208" s="90"/>
      <c r="AG208" s="90"/>
      <c r="AH208" s="90"/>
      <c r="AM208" s="30"/>
    </row>
    <row r="209" spans="2:42" ht="11.25" customHeight="1" x14ac:dyDescent="0.25">
      <c r="B209" s="113" t="s">
        <v>22</v>
      </c>
      <c r="D209" s="30"/>
      <c r="E209" s="356" t="str">
        <f ca="1">VLOOKUP(CONCATENATE($B$198&amp;"-"&amp;INDIRECT(ADDRESS(ROW(),COLUMN()-3))),Language_Translations,MATCH(Language_Selected,Language_Options,0),FALSE)</f>
        <v>FEVER</v>
      </c>
      <c r="F209" s="81"/>
      <c r="G209" s="81"/>
      <c r="H209" s="13"/>
      <c r="I209" s="13"/>
      <c r="J209" s="13"/>
      <c r="K209" s="13"/>
      <c r="L209" s="13"/>
      <c r="M209" s="13"/>
      <c r="N209" s="13"/>
      <c r="O209" s="13"/>
      <c r="P209" s="13"/>
      <c r="Q209" s="13"/>
      <c r="R209" s="13"/>
      <c r="S209" s="13"/>
      <c r="T209" s="13"/>
      <c r="U209" s="13"/>
      <c r="V209" s="34"/>
      <c r="Z209" s="90" t="s">
        <v>93</v>
      </c>
      <c r="AA209" s="90"/>
      <c r="AB209" s="90"/>
      <c r="AC209" s="90"/>
      <c r="AD209" s="93"/>
      <c r="AE209" s="90"/>
      <c r="AF209" s="90"/>
      <c r="AG209" s="90"/>
      <c r="AH209" s="90" t="s">
        <v>93</v>
      </c>
      <c r="AL209" s="14"/>
      <c r="AM209" s="30"/>
    </row>
    <row r="210" spans="2:42" ht="6" customHeight="1" x14ac:dyDescent="0.25">
      <c r="B210" s="113"/>
      <c r="C210" s="51"/>
      <c r="D210" s="21"/>
      <c r="E210" s="23"/>
      <c r="F210" s="23"/>
      <c r="G210" s="23"/>
      <c r="H210" s="23"/>
      <c r="I210" s="23"/>
      <c r="J210" s="23"/>
      <c r="K210" s="23"/>
      <c r="L210" s="23"/>
      <c r="M210" s="23"/>
      <c r="N210" s="23"/>
      <c r="O210" s="23"/>
      <c r="P210" s="23"/>
      <c r="Q210" s="23"/>
      <c r="R210" s="23"/>
      <c r="S210" s="23"/>
      <c r="T210" s="23"/>
      <c r="U210" s="23"/>
      <c r="V210" s="22"/>
      <c r="W210" s="23"/>
      <c r="X210" s="23"/>
      <c r="Y210" s="23"/>
      <c r="Z210" s="94"/>
      <c r="AA210" s="94"/>
      <c r="AB210" s="94"/>
      <c r="AC210" s="94"/>
      <c r="AD210" s="95"/>
      <c r="AE210" s="94"/>
      <c r="AF210" s="94"/>
      <c r="AG210" s="94"/>
      <c r="AH210" s="94"/>
      <c r="AI210" s="23"/>
      <c r="AJ210" s="23"/>
      <c r="AK210" s="94"/>
      <c r="AL210" s="23"/>
      <c r="AM210" s="21"/>
      <c r="AN210" s="23"/>
      <c r="AO210" s="94"/>
      <c r="AP210" s="23"/>
    </row>
    <row r="211" spans="2:42" ht="6" customHeight="1" x14ac:dyDescent="0.25">
      <c r="B211" s="113"/>
      <c r="C211" s="51"/>
      <c r="D211" s="15"/>
      <c r="E211" s="19"/>
      <c r="F211" s="19"/>
      <c r="G211" s="19"/>
      <c r="H211" s="19"/>
      <c r="I211" s="19"/>
      <c r="J211" s="19"/>
      <c r="K211" s="19"/>
      <c r="L211" s="19"/>
      <c r="M211" s="19"/>
      <c r="N211" s="19"/>
      <c r="O211" s="19"/>
      <c r="P211" s="19"/>
      <c r="Q211" s="19"/>
      <c r="R211" s="19"/>
      <c r="S211" s="19"/>
      <c r="T211" s="19"/>
      <c r="U211" s="19"/>
      <c r="V211" s="16"/>
      <c r="W211" s="19"/>
      <c r="X211" s="19"/>
      <c r="Y211" s="19"/>
      <c r="Z211" s="90"/>
      <c r="AA211" s="91"/>
      <c r="AB211" s="91"/>
      <c r="AC211" s="91"/>
      <c r="AD211" s="93"/>
      <c r="AE211" s="90"/>
      <c r="AF211" s="90"/>
      <c r="AG211" s="90"/>
      <c r="AH211" s="90"/>
      <c r="AM211" s="30"/>
    </row>
    <row r="212" spans="2:42" ht="11.25" customHeight="1" x14ac:dyDescent="0.25">
      <c r="B212" s="113" t="s">
        <v>25</v>
      </c>
      <c r="D212" s="30"/>
      <c r="E212" s="356" t="str">
        <f ca="1">VLOOKUP(CONCATENATE($B$198&amp;"-"&amp;INDIRECT(ADDRESS(ROW(),COLUMN()-3))),Language_Translations,MATCH(Language_Selected,Language_Options,0),FALSE)</f>
        <v>HEADACHE OR BLURRED VISION</v>
      </c>
      <c r="F212" s="81"/>
      <c r="G212" s="81"/>
      <c r="H212" s="81"/>
      <c r="I212" s="81"/>
      <c r="J212" s="81"/>
      <c r="K212" s="81"/>
      <c r="L212" s="81"/>
      <c r="M212" s="81"/>
      <c r="N212" s="81"/>
      <c r="O212" s="13"/>
      <c r="P212" s="13"/>
      <c r="Q212" s="13"/>
      <c r="R212" s="13"/>
      <c r="S212" s="13"/>
      <c r="T212" s="13"/>
      <c r="U212" s="13"/>
      <c r="V212" s="34"/>
      <c r="Z212" s="90" t="s">
        <v>94</v>
      </c>
      <c r="AA212" s="90"/>
      <c r="AB212" s="90"/>
      <c r="AC212" s="90"/>
      <c r="AD212" s="93"/>
      <c r="AE212" s="90"/>
      <c r="AF212" s="90"/>
      <c r="AG212" s="90"/>
      <c r="AH212" s="90" t="s">
        <v>94</v>
      </c>
      <c r="AL212" s="14"/>
      <c r="AM212" s="30"/>
    </row>
    <row r="213" spans="2:42" ht="6" customHeight="1" x14ac:dyDescent="0.25">
      <c r="B213" s="113"/>
      <c r="C213" s="51"/>
      <c r="D213" s="21"/>
      <c r="E213" s="23"/>
      <c r="F213" s="23"/>
      <c r="G213" s="23"/>
      <c r="H213" s="23"/>
      <c r="I213" s="23"/>
      <c r="J213" s="23"/>
      <c r="K213" s="23"/>
      <c r="L213" s="23"/>
      <c r="M213" s="23"/>
      <c r="N213" s="23"/>
      <c r="O213" s="23"/>
      <c r="P213" s="23"/>
      <c r="Q213" s="23"/>
      <c r="R213" s="23"/>
      <c r="S213" s="23"/>
      <c r="T213" s="23"/>
      <c r="U213" s="23"/>
      <c r="V213" s="22"/>
      <c r="W213" s="23"/>
      <c r="X213" s="23"/>
      <c r="Y213" s="23"/>
      <c r="Z213" s="94"/>
      <c r="AA213" s="94"/>
      <c r="AB213" s="94"/>
      <c r="AC213" s="94"/>
      <c r="AD213" s="95"/>
      <c r="AE213" s="94"/>
      <c r="AF213" s="94"/>
      <c r="AG213" s="94"/>
      <c r="AH213" s="94"/>
      <c r="AI213" s="23"/>
      <c r="AJ213" s="23"/>
      <c r="AK213" s="94"/>
      <c r="AL213" s="23"/>
      <c r="AM213" s="21"/>
      <c r="AN213" s="23"/>
      <c r="AO213" s="94"/>
      <c r="AP213" s="23"/>
    </row>
    <row r="214" spans="2:42" ht="6" customHeight="1" x14ac:dyDescent="0.25">
      <c r="B214" s="113"/>
      <c r="C214" s="51"/>
      <c r="D214" s="15"/>
      <c r="E214" s="19"/>
      <c r="F214" s="19"/>
      <c r="G214" s="19"/>
      <c r="H214" s="19"/>
      <c r="I214" s="19"/>
      <c r="J214" s="19"/>
      <c r="K214" s="19"/>
      <c r="L214" s="19"/>
      <c r="M214" s="19"/>
      <c r="N214" s="19"/>
      <c r="O214" s="19"/>
      <c r="P214" s="19"/>
      <c r="Q214" s="19"/>
      <c r="R214" s="19"/>
      <c r="S214" s="19"/>
      <c r="T214" s="19"/>
      <c r="U214" s="19"/>
      <c r="V214" s="16"/>
      <c r="W214" s="19"/>
      <c r="X214" s="19"/>
      <c r="Y214" s="19"/>
      <c r="Z214" s="90"/>
      <c r="AA214" s="91"/>
      <c r="AB214" s="91"/>
      <c r="AC214" s="91"/>
      <c r="AD214" s="93"/>
      <c r="AE214" s="90"/>
      <c r="AF214" s="90"/>
      <c r="AG214" s="90"/>
      <c r="AH214" s="90"/>
      <c r="AM214" s="30"/>
    </row>
    <row r="215" spans="2:42" ht="11.25" customHeight="1" x14ac:dyDescent="0.25">
      <c r="B215" s="113" t="s">
        <v>27</v>
      </c>
      <c r="D215" s="30"/>
      <c r="E215" s="356" t="str">
        <f ca="1">VLOOKUP(CONCATENATE($B$198&amp;"-"&amp;INDIRECT(ADDRESS(ROW(),COLUMN()-3))),Language_Translations,MATCH(Language_Selected,Language_Options,0),FALSE)</f>
        <v>SWOLLEN FACE OR HANDS OR EXTREMITIES</v>
      </c>
      <c r="F215" s="81"/>
      <c r="G215" s="81"/>
      <c r="H215" s="81"/>
      <c r="I215" s="81"/>
      <c r="J215" s="81"/>
      <c r="K215" s="81"/>
      <c r="L215" s="81"/>
      <c r="M215" s="81"/>
      <c r="N215" s="81"/>
      <c r="O215" s="81"/>
      <c r="P215" s="81"/>
      <c r="Q215" s="81"/>
      <c r="R215" s="13"/>
      <c r="S215" s="13"/>
      <c r="T215" s="13"/>
      <c r="U215" s="13"/>
      <c r="V215" s="34"/>
      <c r="Z215" s="90" t="s">
        <v>95</v>
      </c>
      <c r="AA215" s="90"/>
      <c r="AB215" s="90"/>
      <c r="AC215" s="90"/>
      <c r="AD215" s="93"/>
      <c r="AE215" s="90"/>
      <c r="AF215" s="90"/>
      <c r="AG215" s="90"/>
      <c r="AH215" s="90" t="s">
        <v>95</v>
      </c>
      <c r="AL215" s="14"/>
      <c r="AM215" s="30"/>
    </row>
    <row r="216" spans="2:42" ht="6" customHeight="1" x14ac:dyDescent="0.25">
      <c r="B216" s="113"/>
      <c r="C216" s="51"/>
      <c r="D216" s="21"/>
      <c r="E216" s="23"/>
      <c r="F216" s="23"/>
      <c r="G216" s="23"/>
      <c r="H216" s="23"/>
      <c r="I216" s="23"/>
      <c r="J216" s="23"/>
      <c r="K216" s="23"/>
      <c r="L216" s="23"/>
      <c r="M216" s="23"/>
      <c r="N216" s="23"/>
      <c r="O216" s="23"/>
      <c r="P216" s="23"/>
      <c r="Q216" s="23"/>
      <c r="R216" s="23"/>
      <c r="S216" s="23"/>
      <c r="T216" s="23"/>
      <c r="U216" s="23"/>
      <c r="V216" s="22"/>
      <c r="W216" s="23"/>
      <c r="X216" s="23"/>
      <c r="Y216" s="23"/>
      <c r="Z216" s="94"/>
      <c r="AA216" s="94"/>
      <c r="AB216" s="94"/>
      <c r="AC216" s="94"/>
      <c r="AD216" s="95"/>
      <c r="AE216" s="94"/>
      <c r="AF216" s="94"/>
      <c r="AG216" s="94"/>
      <c r="AH216" s="94"/>
      <c r="AI216" s="23"/>
      <c r="AJ216" s="23"/>
      <c r="AK216" s="94"/>
      <c r="AL216" s="23"/>
      <c r="AM216" s="21"/>
      <c r="AN216" s="23"/>
      <c r="AO216" s="94"/>
      <c r="AP216" s="23"/>
    </row>
    <row r="217" spans="2:42" ht="6" customHeight="1" x14ac:dyDescent="0.25">
      <c r="B217" s="113"/>
      <c r="C217" s="51"/>
      <c r="D217" s="15"/>
      <c r="E217" s="19"/>
      <c r="F217" s="19"/>
      <c r="G217" s="19"/>
      <c r="H217" s="19"/>
      <c r="I217" s="19"/>
      <c r="J217" s="19"/>
      <c r="K217" s="19"/>
      <c r="L217" s="19"/>
      <c r="M217" s="19"/>
      <c r="N217" s="19"/>
      <c r="O217" s="19"/>
      <c r="P217" s="19"/>
      <c r="Q217" s="19"/>
      <c r="R217" s="19"/>
      <c r="S217" s="19"/>
      <c r="T217" s="19"/>
      <c r="U217" s="19"/>
      <c r="V217" s="16"/>
      <c r="W217" s="19"/>
      <c r="X217" s="19"/>
      <c r="Y217" s="19"/>
      <c r="Z217" s="90"/>
      <c r="AA217" s="91"/>
      <c r="AB217" s="91"/>
      <c r="AC217" s="91"/>
      <c r="AD217" s="93"/>
      <c r="AE217" s="91"/>
      <c r="AF217" s="90"/>
      <c r="AG217" s="90"/>
      <c r="AH217" s="90"/>
      <c r="AM217" s="30"/>
    </row>
    <row r="218" spans="2:42" ht="11.25" customHeight="1" x14ac:dyDescent="0.25">
      <c r="B218" s="113" t="s">
        <v>29</v>
      </c>
      <c r="D218" s="30"/>
      <c r="E218" s="356" t="str">
        <f ca="1">VLOOKUP(CONCATENATE($B$198&amp;"-"&amp;INDIRECT(ADDRESS(ROW(),COLUMN()-3))),Language_Translations,MATCH(Language_Selected,Language_Options,0),FALSE)</f>
        <v>TIREDNESS OR BREATHLESSNESS</v>
      </c>
      <c r="F218" s="81"/>
      <c r="G218" s="81"/>
      <c r="H218" s="81"/>
      <c r="I218" s="81"/>
      <c r="J218" s="81"/>
      <c r="K218" s="81"/>
      <c r="L218" s="81"/>
      <c r="M218" s="81"/>
      <c r="N218" s="81"/>
      <c r="O218" s="81"/>
      <c r="P218" s="13"/>
      <c r="Q218" s="13"/>
      <c r="R218" s="13"/>
      <c r="S218" s="13"/>
      <c r="T218" s="13"/>
      <c r="U218" s="13"/>
      <c r="V218" s="34"/>
      <c r="Z218" s="90" t="s">
        <v>96</v>
      </c>
      <c r="AA218" s="90"/>
      <c r="AB218" s="90"/>
      <c r="AC218" s="90"/>
      <c r="AD218" s="93"/>
      <c r="AE218" s="90"/>
      <c r="AF218" s="90"/>
      <c r="AG218" s="90"/>
      <c r="AH218" s="90" t="s">
        <v>96</v>
      </c>
      <c r="AL218" s="14"/>
      <c r="AM218" s="30"/>
    </row>
    <row r="219" spans="2:42" ht="6" customHeight="1" x14ac:dyDescent="0.25">
      <c r="B219" s="113"/>
      <c r="C219" s="51"/>
      <c r="D219" s="21"/>
      <c r="E219" s="23"/>
      <c r="F219" s="23"/>
      <c r="G219" s="23"/>
      <c r="H219" s="23"/>
      <c r="I219" s="23"/>
      <c r="J219" s="23"/>
      <c r="K219" s="23"/>
      <c r="L219" s="23"/>
      <c r="M219" s="23"/>
      <c r="N219" s="23"/>
      <c r="O219" s="23"/>
      <c r="P219" s="23"/>
      <c r="Q219" s="23"/>
      <c r="R219" s="23"/>
      <c r="S219" s="23"/>
      <c r="T219" s="23"/>
      <c r="U219" s="23"/>
      <c r="V219" s="22"/>
      <c r="W219" s="23"/>
      <c r="X219" s="23"/>
      <c r="Y219" s="23"/>
      <c r="Z219" s="94"/>
      <c r="AA219" s="94"/>
      <c r="AB219" s="94"/>
      <c r="AC219" s="94"/>
      <c r="AD219" s="95"/>
      <c r="AE219" s="94"/>
      <c r="AF219" s="94"/>
      <c r="AG219" s="94"/>
      <c r="AH219" s="94"/>
      <c r="AI219" s="23"/>
      <c r="AJ219" s="23"/>
      <c r="AK219" s="94"/>
      <c r="AL219" s="23"/>
      <c r="AM219" s="21"/>
      <c r="AN219" s="23"/>
      <c r="AO219" s="94"/>
      <c r="AP219" s="23"/>
    </row>
    <row r="220" spans="2:42" ht="6" customHeight="1" x14ac:dyDescent="0.25">
      <c r="B220" s="113"/>
      <c r="C220" s="51"/>
      <c r="D220" s="15"/>
      <c r="E220" s="19"/>
      <c r="F220" s="19"/>
      <c r="G220" s="19"/>
      <c r="H220" s="19"/>
      <c r="I220" s="19"/>
      <c r="J220" s="19"/>
      <c r="K220" s="19"/>
      <c r="L220" s="19"/>
      <c r="M220" s="19"/>
      <c r="N220" s="19"/>
      <c r="O220" s="19"/>
      <c r="P220" s="19"/>
      <c r="Q220" s="19"/>
      <c r="R220" s="19"/>
      <c r="S220" s="19"/>
      <c r="T220" s="19"/>
      <c r="U220" s="19"/>
      <c r="V220" s="16"/>
      <c r="W220" s="19"/>
      <c r="X220" s="19"/>
      <c r="Y220" s="19"/>
      <c r="Z220" s="90"/>
      <c r="AA220" s="91"/>
      <c r="AB220" s="91"/>
      <c r="AC220" s="91"/>
      <c r="AD220" s="93"/>
      <c r="AE220" s="90"/>
      <c r="AF220" s="90"/>
      <c r="AG220" s="90"/>
      <c r="AH220" s="90"/>
      <c r="AM220" s="30"/>
    </row>
    <row r="221" spans="2:42" ht="11.25" customHeight="1" x14ac:dyDescent="0.25">
      <c r="B221" s="113" t="s">
        <v>31</v>
      </c>
      <c r="D221" s="30"/>
      <c r="E221" s="356" t="str">
        <f ca="1">VLOOKUP(CONCATENATE($B$198&amp;"-"&amp;INDIRECT(ADDRESS(ROW(),COLUMN()-3))),Language_Translations,MATCH(Language_Selected,Language_Options,0),FALSE)</f>
        <v>FETAL MOVEMENT (LOSS OF, EXCESSIVE)</v>
      </c>
      <c r="F221" s="81"/>
      <c r="G221" s="81"/>
      <c r="H221" s="81"/>
      <c r="I221" s="81"/>
      <c r="J221" s="81"/>
      <c r="K221" s="81"/>
      <c r="L221" s="81"/>
      <c r="M221" s="81"/>
      <c r="N221" s="81"/>
      <c r="O221" s="81"/>
      <c r="P221" s="81"/>
      <c r="Q221" s="81"/>
      <c r="R221" s="13"/>
      <c r="S221" s="13"/>
      <c r="T221" s="13"/>
      <c r="U221" s="13"/>
      <c r="V221" s="34"/>
      <c r="Z221" s="90" t="s">
        <v>101</v>
      </c>
      <c r="AA221" s="90"/>
      <c r="AB221" s="90"/>
      <c r="AC221" s="90"/>
      <c r="AD221" s="93"/>
      <c r="AE221" s="90"/>
      <c r="AF221" s="90"/>
      <c r="AG221" s="90"/>
      <c r="AH221" s="90" t="s">
        <v>101</v>
      </c>
      <c r="AL221" s="14"/>
      <c r="AM221" s="30"/>
    </row>
    <row r="222" spans="2:42" ht="6" customHeight="1" x14ac:dyDescent="0.25">
      <c r="B222" s="113"/>
      <c r="C222" s="51"/>
      <c r="D222" s="21"/>
      <c r="E222" s="23"/>
      <c r="F222" s="23"/>
      <c r="G222" s="23"/>
      <c r="H222" s="23"/>
      <c r="I222" s="23"/>
      <c r="J222" s="23"/>
      <c r="K222" s="23"/>
      <c r="L222" s="23"/>
      <c r="M222" s="23"/>
      <c r="N222" s="23"/>
      <c r="O222" s="23"/>
      <c r="P222" s="23"/>
      <c r="Q222" s="23"/>
      <c r="R222" s="23"/>
      <c r="S222" s="23"/>
      <c r="T222" s="23"/>
      <c r="U222" s="23"/>
      <c r="V222" s="22"/>
      <c r="W222" s="23"/>
      <c r="X222" s="23"/>
      <c r="Y222" s="23"/>
      <c r="Z222" s="94"/>
      <c r="AA222" s="94"/>
      <c r="AB222" s="94"/>
      <c r="AC222" s="94"/>
      <c r="AD222" s="95"/>
      <c r="AE222" s="94"/>
      <c r="AF222" s="94"/>
      <c r="AG222" s="94"/>
      <c r="AH222" s="94"/>
      <c r="AI222" s="23"/>
      <c r="AJ222" s="23"/>
      <c r="AK222" s="94"/>
      <c r="AL222" s="23"/>
      <c r="AM222" s="21"/>
      <c r="AN222" s="23"/>
      <c r="AO222" s="94"/>
      <c r="AP222" s="23"/>
    </row>
    <row r="223" spans="2:42" ht="6" customHeight="1" x14ac:dyDescent="0.25">
      <c r="B223" s="113"/>
      <c r="D223" s="30"/>
      <c r="V223" s="34"/>
      <c r="Z223" s="90"/>
      <c r="AA223" s="90"/>
      <c r="AB223" s="90"/>
      <c r="AC223" s="90"/>
      <c r="AD223" s="93"/>
      <c r="AE223" s="90"/>
      <c r="AF223" s="90"/>
      <c r="AG223" s="90"/>
      <c r="AH223" s="90"/>
      <c r="AM223" s="30"/>
    </row>
    <row r="224" spans="2:42" ht="11.25" customHeight="1" x14ac:dyDescent="0.25">
      <c r="B224" s="171" t="s">
        <v>33</v>
      </c>
      <c r="D224" s="30"/>
      <c r="E224" s="356" t="str">
        <f ca="1">VLOOKUP(CONCATENATE($B$198&amp;"-"&amp;INDIRECT(ADDRESS(ROW(),COLUMN()-3))),Language_Translations,MATCH(Language_Selected,Language_Options,0),FALSE)</f>
        <v>PERSISTENT COUGH FOR 2 WEEKS OR LONGER</v>
      </c>
      <c r="F224" s="81"/>
      <c r="G224" s="81"/>
      <c r="H224" s="81"/>
      <c r="I224" s="81"/>
      <c r="J224" s="81"/>
      <c r="K224" s="81"/>
      <c r="L224" s="81"/>
      <c r="M224" s="81"/>
      <c r="N224" s="81"/>
      <c r="O224" s="81"/>
      <c r="P224" s="81"/>
      <c r="Q224" s="81"/>
      <c r="R224" s="81"/>
      <c r="S224" s="81"/>
      <c r="T224" s="89"/>
      <c r="U224" s="89"/>
      <c r="V224" s="34"/>
      <c r="Z224" s="90" t="s">
        <v>102</v>
      </c>
      <c r="AA224" s="90"/>
      <c r="AB224" s="90"/>
      <c r="AC224" s="90"/>
      <c r="AD224" s="93"/>
      <c r="AE224" s="90"/>
      <c r="AF224" s="90"/>
      <c r="AG224" s="90"/>
      <c r="AH224" s="90" t="s">
        <v>102</v>
      </c>
      <c r="AL224" s="14"/>
      <c r="AM224" s="30"/>
    </row>
    <row r="225" spans="1:42" ht="6" customHeight="1" x14ac:dyDescent="0.25">
      <c r="B225" s="113"/>
      <c r="D225" s="21"/>
      <c r="E225" s="23"/>
      <c r="F225" s="23"/>
      <c r="G225" s="23"/>
      <c r="H225" s="23"/>
      <c r="I225" s="23"/>
      <c r="J225" s="23"/>
      <c r="K225" s="23"/>
      <c r="L225" s="23"/>
      <c r="M225" s="23"/>
      <c r="N225" s="23"/>
      <c r="O225" s="23"/>
      <c r="P225" s="23"/>
      <c r="Q225" s="23"/>
      <c r="R225" s="23"/>
      <c r="S225" s="23"/>
      <c r="T225" s="23"/>
      <c r="U225" s="23"/>
      <c r="V225" s="22"/>
      <c r="W225" s="23"/>
      <c r="X225" s="23"/>
      <c r="Y225" s="23"/>
      <c r="Z225" s="94"/>
      <c r="AA225" s="94"/>
      <c r="AB225" s="94"/>
      <c r="AC225" s="94"/>
      <c r="AD225" s="95"/>
      <c r="AE225" s="94"/>
      <c r="AF225" s="94"/>
      <c r="AG225" s="94"/>
      <c r="AH225" s="94"/>
      <c r="AI225" s="23"/>
      <c r="AJ225" s="23"/>
      <c r="AK225" s="94"/>
      <c r="AL225" s="23"/>
      <c r="AM225" s="21"/>
      <c r="AN225" s="23"/>
      <c r="AO225" s="94"/>
      <c r="AP225" s="23"/>
    </row>
    <row r="226" spans="1:42" ht="6" customHeight="1" x14ac:dyDescent="0.25">
      <c r="B226" s="113"/>
      <c r="D226" s="30"/>
      <c r="V226" s="34"/>
      <c r="Z226" s="90"/>
      <c r="AA226" s="90"/>
      <c r="AB226" s="90"/>
      <c r="AC226" s="90"/>
      <c r="AD226" s="93"/>
      <c r="AE226" s="90"/>
      <c r="AF226" s="90"/>
      <c r="AG226" s="90"/>
      <c r="AH226" s="90"/>
      <c r="AM226" s="30"/>
    </row>
    <row r="227" spans="1:42" ht="11.25" customHeight="1" x14ac:dyDescent="0.25">
      <c r="B227" s="171" t="s">
        <v>35</v>
      </c>
      <c r="D227" s="30"/>
      <c r="E227" s="360" t="str">
        <f ca="1">VLOOKUP(CONCATENATE($B$198&amp;"-"&amp;INDIRECT(ADDRESS(ROW(),COLUMN()-3))),Language_Translations,MATCH(Language_Selected,Language_Options,0),FALSE)</f>
        <v>FREQUENT AND PAINFUL URINATION</v>
      </c>
      <c r="F227" s="77"/>
      <c r="G227" s="77"/>
      <c r="H227" s="77"/>
      <c r="I227" s="77"/>
      <c r="J227" s="77"/>
      <c r="K227" s="77"/>
      <c r="L227" s="77"/>
      <c r="M227" s="77"/>
      <c r="N227" s="77"/>
      <c r="O227" s="77"/>
      <c r="P227" s="13"/>
      <c r="Q227" s="13"/>
      <c r="R227" s="13"/>
      <c r="S227" s="13"/>
      <c r="T227" s="13"/>
      <c r="U227" s="13"/>
      <c r="V227" s="34"/>
      <c r="Z227" s="90" t="s">
        <v>103</v>
      </c>
      <c r="AA227" s="90"/>
      <c r="AB227" s="90"/>
      <c r="AC227" s="90"/>
      <c r="AD227" s="93"/>
      <c r="AE227" s="90"/>
      <c r="AF227" s="90"/>
      <c r="AG227" s="90"/>
      <c r="AH227" s="90" t="s">
        <v>103</v>
      </c>
      <c r="AM227" s="30"/>
    </row>
    <row r="228" spans="1:42" ht="6" customHeight="1" x14ac:dyDescent="0.25">
      <c r="B228" s="113"/>
      <c r="D228" s="21"/>
      <c r="E228" s="23"/>
      <c r="F228" s="23"/>
      <c r="G228" s="23"/>
      <c r="H228" s="23"/>
      <c r="I228" s="23"/>
      <c r="J228" s="23"/>
      <c r="K228" s="23"/>
      <c r="L228" s="23"/>
      <c r="M228" s="23"/>
      <c r="N228" s="23"/>
      <c r="O228" s="23"/>
      <c r="P228" s="23"/>
      <c r="Q228" s="23"/>
      <c r="R228" s="23"/>
      <c r="S228" s="23"/>
      <c r="T228" s="23"/>
      <c r="U228" s="23"/>
      <c r="V228" s="22"/>
      <c r="W228" s="23"/>
      <c r="X228" s="23"/>
      <c r="Y228" s="23"/>
      <c r="Z228" s="94"/>
      <c r="AA228" s="94"/>
      <c r="AB228" s="94"/>
      <c r="AC228" s="94"/>
      <c r="AD228" s="95"/>
      <c r="AE228" s="94"/>
      <c r="AF228" s="94"/>
      <c r="AG228" s="94"/>
      <c r="AH228" s="94"/>
      <c r="AI228" s="23"/>
      <c r="AJ228" s="23"/>
      <c r="AK228" s="94"/>
      <c r="AL228" s="23"/>
      <c r="AM228" s="21"/>
      <c r="AN228" s="23"/>
      <c r="AO228" s="94"/>
      <c r="AP228" s="23"/>
    </row>
    <row r="229" spans="1:42" ht="6" customHeight="1" x14ac:dyDescent="0.25">
      <c r="B229" s="113"/>
      <c r="D229" s="30"/>
      <c r="V229" s="34"/>
      <c r="Z229" s="90"/>
      <c r="AA229" s="90"/>
      <c r="AB229" s="90"/>
      <c r="AC229" s="90"/>
      <c r="AD229" s="93"/>
      <c r="AE229" s="90"/>
      <c r="AF229" s="90"/>
      <c r="AG229" s="90"/>
      <c r="AH229" s="90"/>
      <c r="AM229" s="30"/>
    </row>
    <row r="230" spans="1:42" ht="11.25" customHeight="1" x14ac:dyDescent="0.25">
      <c r="B230" s="171" t="s">
        <v>37</v>
      </c>
      <c r="D230" s="30"/>
      <c r="E230" s="356" t="str">
        <f ca="1">VLOOKUP(CONCATENATE($B$198&amp;"-"&amp;INDIRECT(ADDRESS(ROW(),COLUMN()-3))),Language_Translations,MATCH(Language_Selected,Language_Options,0),FALSE)</f>
        <v>FOUL SMELLING VAGINAL DISCHARGE</v>
      </c>
      <c r="F230" s="81"/>
      <c r="G230" s="81"/>
      <c r="H230" s="81"/>
      <c r="I230" s="81"/>
      <c r="J230" s="81"/>
      <c r="K230" s="81"/>
      <c r="L230" s="81"/>
      <c r="M230" s="81"/>
      <c r="N230" s="81"/>
      <c r="O230" s="81"/>
      <c r="P230" s="81"/>
      <c r="Q230" s="13"/>
      <c r="R230" s="13"/>
      <c r="S230" s="13"/>
      <c r="T230" s="13"/>
      <c r="U230" s="13"/>
      <c r="V230" s="34"/>
      <c r="Z230" s="90" t="s">
        <v>104</v>
      </c>
      <c r="AA230" s="90"/>
      <c r="AB230" s="90"/>
      <c r="AC230" s="90"/>
      <c r="AD230" s="93"/>
      <c r="AE230" s="90"/>
      <c r="AF230" s="90"/>
      <c r="AG230" s="90"/>
      <c r="AH230" s="90" t="s">
        <v>104</v>
      </c>
      <c r="AM230" s="30"/>
    </row>
    <row r="231" spans="1:42" ht="6" customHeight="1" x14ac:dyDescent="0.25">
      <c r="B231" s="113"/>
      <c r="D231" s="21"/>
      <c r="V231" s="34"/>
      <c r="W231" s="23"/>
      <c r="X231" s="23"/>
      <c r="Y231" s="23"/>
      <c r="Z231" s="94"/>
      <c r="AA231" s="94"/>
      <c r="AB231" s="94"/>
      <c r="AC231" s="94"/>
      <c r="AD231" s="95"/>
      <c r="AE231" s="94"/>
      <c r="AF231" s="94"/>
      <c r="AG231" s="94"/>
      <c r="AH231" s="94"/>
      <c r="AI231" s="23"/>
      <c r="AJ231" s="23"/>
      <c r="AK231" s="94"/>
      <c r="AL231" s="23"/>
      <c r="AM231" s="21"/>
      <c r="AN231" s="23"/>
      <c r="AO231" s="94"/>
      <c r="AP231" s="23"/>
    </row>
    <row r="232" spans="1:42" ht="6" customHeight="1" x14ac:dyDescent="0.25">
      <c r="B232" s="113"/>
      <c r="C232" s="51"/>
      <c r="D232" s="30"/>
      <c r="E232" s="19"/>
      <c r="F232" s="19"/>
      <c r="G232" s="19"/>
      <c r="H232" s="19"/>
      <c r="I232" s="19"/>
      <c r="J232" s="19"/>
      <c r="K232" s="19"/>
      <c r="L232" s="19"/>
      <c r="M232" s="19"/>
      <c r="N232" s="19"/>
      <c r="O232" s="19"/>
      <c r="P232" s="19"/>
      <c r="Q232" s="19"/>
      <c r="R232" s="19"/>
      <c r="S232" s="19"/>
      <c r="T232" s="19"/>
      <c r="U232" s="19"/>
      <c r="V232" s="16"/>
      <c r="W232" s="19"/>
      <c r="X232" s="19"/>
      <c r="Y232" s="19"/>
      <c r="Z232" s="90"/>
      <c r="AA232" s="91"/>
      <c r="AB232" s="91"/>
      <c r="AC232" s="91"/>
      <c r="AD232" s="93"/>
      <c r="AE232" s="91"/>
      <c r="AF232" s="90"/>
      <c r="AG232" s="90"/>
      <c r="AH232" s="90"/>
      <c r="AM232" s="30"/>
    </row>
    <row r="233" spans="1:42" ht="11.25" customHeight="1" x14ac:dyDescent="0.25">
      <c r="B233" s="171" t="s">
        <v>105</v>
      </c>
      <c r="D233" s="30"/>
      <c r="E233" s="409" t="str">
        <f ca="1">VLOOKUP(CONCATENATE($B$198&amp;"-"&amp;INDIRECT(ADDRESS(ROW(),COLUMN()-3))),Language_Translations,MATCH(Language_Selected,Language_Options,0),FALSE)</f>
        <v>ANY OTHER SYMPTOMS OR PROBLEMS THE CLIENT THINKS MIGHT BE RELATED TO THIS PREGNANCY</v>
      </c>
      <c r="F233" s="409"/>
      <c r="G233" s="409"/>
      <c r="H233" s="409"/>
      <c r="I233" s="409"/>
      <c r="J233" s="409"/>
      <c r="K233" s="409"/>
      <c r="L233" s="409"/>
      <c r="M233" s="409"/>
      <c r="N233" s="409"/>
      <c r="O233" s="409"/>
      <c r="P233" s="409"/>
      <c r="Q233" s="409"/>
      <c r="R233" s="409"/>
      <c r="S233" s="81"/>
      <c r="T233" s="72"/>
      <c r="V233" s="34"/>
      <c r="AA233" s="90"/>
      <c r="AB233" s="90"/>
      <c r="AC233" s="90"/>
      <c r="AD233" s="93"/>
      <c r="AE233" s="90"/>
      <c r="AF233" s="90"/>
      <c r="AG233" s="90"/>
      <c r="AL233" s="14"/>
      <c r="AM233" s="30"/>
    </row>
    <row r="234" spans="1:42" ht="11.25" customHeight="1" x14ac:dyDescent="0.25">
      <c r="B234" s="171"/>
      <c r="D234" s="30"/>
      <c r="E234" s="409"/>
      <c r="F234" s="409"/>
      <c r="G234" s="409"/>
      <c r="H234" s="409"/>
      <c r="I234" s="409"/>
      <c r="J234" s="409"/>
      <c r="K234" s="409"/>
      <c r="L234" s="409"/>
      <c r="M234" s="409"/>
      <c r="N234" s="409"/>
      <c r="O234" s="409"/>
      <c r="P234" s="409"/>
      <c r="Q234" s="409"/>
      <c r="R234" s="409"/>
      <c r="S234" s="81"/>
      <c r="T234" s="72"/>
      <c r="V234" s="34"/>
      <c r="AA234" s="90"/>
      <c r="AB234" s="90"/>
      <c r="AC234" s="90"/>
      <c r="AD234" s="93"/>
      <c r="AE234" s="90"/>
      <c r="AF234" s="90"/>
      <c r="AG234" s="90"/>
      <c r="AL234" s="14"/>
      <c r="AM234" s="30"/>
    </row>
    <row r="235" spans="1:42" ht="11.25" customHeight="1" x14ac:dyDescent="0.25">
      <c r="B235" s="113"/>
      <c r="D235" s="30"/>
      <c r="E235" s="409"/>
      <c r="F235" s="409"/>
      <c r="G235" s="409"/>
      <c r="H235" s="409"/>
      <c r="I235" s="409"/>
      <c r="J235" s="409"/>
      <c r="K235" s="409"/>
      <c r="L235" s="409"/>
      <c r="M235" s="409"/>
      <c r="N235" s="409"/>
      <c r="O235" s="409"/>
      <c r="P235" s="409"/>
      <c r="Q235" s="409"/>
      <c r="R235" s="409"/>
      <c r="S235" s="81"/>
      <c r="T235" s="89"/>
      <c r="U235" s="13"/>
      <c r="V235" s="34"/>
      <c r="Z235" s="90" t="s">
        <v>107</v>
      </c>
      <c r="AA235" s="90"/>
      <c r="AB235" s="90"/>
      <c r="AC235" s="90"/>
      <c r="AD235" s="93"/>
      <c r="AE235" s="90"/>
      <c r="AF235" s="90"/>
      <c r="AG235" s="90"/>
      <c r="AH235" s="90" t="s">
        <v>107</v>
      </c>
      <c r="AL235" s="14"/>
      <c r="AM235" s="30"/>
    </row>
    <row r="236" spans="1:42" ht="6" customHeight="1" x14ac:dyDescent="0.25">
      <c r="B236" s="113"/>
      <c r="D236" s="21"/>
      <c r="E236" s="23"/>
      <c r="F236" s="23"/>
      <c r="G236" s="23"/>
      <c r="H236" s="23"/>
      <c r="I236" s="23"/>
      <c r="J236" s="23"/>
      <c r="K236" s="23"/>
      <c r="L236" s="23"/>
      <c r="M236" s="23"/>
      <c r="N236" s="23"/>
      <c r="O236" s="23"/>
      <c r="P236" s="23"/>
      <c r="Q236" s="23"/>
      <c r="R236" s="23"/>
      <c r="S236" s="23"/>
      <c r="T236" s="23"/>
      <c r="U236" s="23"/>
      <c r="V236" s="22"/>
      <c r="W236" s="23"/>
      <c r="X236" s="23"/>
      <c r="Y236" s="23"/>
      <c r="Z236" s="94"/>
      <c r="AA236" s="94"/>
      <c r="AB236" s="94"/>
      <c r="AC236" s="94"/>
      <c r="AD236" s="95"/>
      <c r="AE236" s="94"/>
      <c r="AF236" s="94"/>
      <c r="AG236" s="94"/>
      <c r="AH236" s="94"/>
      <c r="AI236" s="23"/>
      <c r="AJ236" s="23"/>
      <c r="AK236" s="94"/>
      <c r="AL236" s="23"/>
      <c r="AM236" s="21"/>
      <c r="AN236" s="23"/>
      <c r="AO236" s="94"/>
      <c r="AP236" s="23"/>
    </row>
    <row r="237" spans="1:42" ht="6" customHeight="1" x14ac:dyDescent="0.25">
      <c r="B237" s="113"/>
      <c r="D237" s="30"/>
      <c r="V237" s="34"/>
      <c r="Z237" s="90"/>
      <c r="AA237" s="90"/>
      <c r="AB237" s="90"/>
      <c r="AC237" s="90"/>
      <c r="AD237" s="93"/>
      <c r="AE237" s="90"/>
      <c r="AF237" s="90"/>
      <c r="AG237" s="90"/>
      <c r="AH237" s="90"/>
      <c r="AM237" s="30"/>
    </row>
    <row r="238" spans="1:42" ht="11.25" customHeight="1" x14ac:dyDescent="0.25">
      <c r="B238" s="171" t="s">
        <v>108</v>
      </c>
      <c r="D238" s="30"/>
      <c r="E238" s="356" t="str">
        <f ca="1">VLOOKUP(CONCATENATE($B$198&amp;"-"&amp;INDIRECT(ADDRESS(ROW(),COLUMN()-3))),Language_Translations,MATCH(Language_Selected,Language_Options,0),FALSE)</f>
        <v>NONE OF THE ABOVE</v>
      </c>
      <c r="F238" s="81"/>
      <c r="G238" s="81"/>
      <c r="H238" s="81"/>
      <c r="I238" s="81"/>
      <c r="J238" s="81"/>
      <c r="K238" s="81"/>
      <c r="L238" s="13"/>
      <c r="M238" s="13"/>
      <c r="N238" s="13"/>
      <c r="O238" s="13"/>
      <c r="P238" s="13"/>
      <c r="Q238" s="13"/>
      <c r="R238" s="13"/>
      <c r="S238" s="13"/>
      <c r="T238" s="13"/>
      <c r="U238" s="13"/>
      <c r="V238" s="34"/>
      <c r="Z238" s="90" t="s">
        <v>98</v>
      </c>
      <c r="AA238" s="90"/>
      <c r="AB238" s="90"/>
      <c r="AC238" s="90"/>
      <c r="AD238" s="93"/>
      <c r="AE238" s="90"/>
      <c r="AF238" s="90"/>
      <c r="AG238" s="90"/>
      <c r="AH238" s="90" t="s">
        <v>98</v>
      </c>
      <c r="AM238" s="30"/>
      <c r="AO238" s="11"/>
    </row>
    <row r="239" spans="1:42" ht="6" customHeight="1" x14ac:dyDescent="0.25">
      <c r="B239" s="127"/>
      <c r="D239" s="21"/>
      <c r="E239" s="23"/>
      <c r="F239" s="23"/>
      <c r="G239" s="23"/>
      <c r="H239" s="23"/>
      <c r="I239" s="23"/>
      <c r="J239" s="23"/>
      <c r="K239" s="23"/>
      <c r="L239" s="23"/>
      <c r="M239" s="23"/>
      <c r="N239" s="23"/>
      <c r="O239" s="23"/>
      <c r="P239" s="23"/>
      <c r="Q239" s="23"/>
      <c r="R239" s="23"/>
      <c r="S239" s="23"/>
      <c r="T239" s="23"/>
      <c r="U239" s="23"/>
      <c r="V239" s="22"/>
      <c r="W239" s="23"/>
      <c r="X239" s="23"/>
      <c r="Y239" s="23"/>
      <c r="Z239" s="58"/>
      <c r="AA239" s="23"/>
      <c r="AB239" s="23"/>
      <c r="AC239" s="23"/>
      <c r="AD239" s="22"/>
      <c r="AE239" s="23"/>
      <c r="AF239" s="23"/>
      <c r="AG239" s="23"/>
      <c r="AH239" s="58"/>
      <c r="AI239" s="23"/>
      <c r="AJ239" s="23"/>
      <c r="AK239" s="94"/>
      <c r="AL239" s="23"/>
      <c r="AM239" s="21"/>
      <c r="AN239" s="23"/>
      <c r="AO239" s="58"/>
      <c r="AP239" s="23"/>
    </row>
    <row r="240" spans="1:42" ht="6" customHeight="1" x14ac:dyDescent="0.25">
      <c r="A240" s="76"/>
      <c r="B240" s="163"/>
      <c r="C240" s="74"/>
      <c r="D240" s="30"/>
      <c r="V240" s="34"/>
      <c r="AH240" s="19"/>
      <c r="AI240" s="19"/>
      <c r="AL240" s="16"/>
      <c r="AO240" s="11"/>
      <c r="AP240" s="11"/>
    </row>
    <row r="241" spans="1:46" ht="11.25" customHeight="1" x14ac:dyDescent="0.25">
      <c r="B241" s="103">
        <v>107</v>
      </c>
      <c r="D241" s="30"/>
      <c r="E241" s="409" t="str">
        <f ca="1">VLOOKUP(INDIRECT(ADDRESS(ROW(),COLUMN()-3)),Language_Translations,MATCH(Language_Selected,Language_Options,0),FALSE)</f>
        <v xml:space="preserve">RECORD WHETHER PROVIDER ADVISED ANY OF THESE COURSES OF ACTION IF CLIENT EXPERIENCED ANY OF THESE DANGER SIGNS </v>
      </c>
      <c r="F241" s="409"/>
      <c r="G241" s="409"/>
      <c r="H241" s="409"/>
      <c r="I241" s="409"/>
      <c r="J241" s="409"/>
      <c r="K241" s="409"/>
      <c r="L241" s="409"/>
      <c r="M241" s="409"/>
      <c r="N241" s="409"/>
      <c r="O241" s="409"/>
      <c r="P241" s="409"/>
      <c r="Q241" s="409"/>
      <c r="R241" s="409"/>
      <c r="S241" s="409"/>
      <c r="T241" s="409"/>
      <c r="U241" s="409"/>
      <c r="V241" s="34"/>
      <c r="X241" t="s">
        <v>119</v>
      </c>
      <c r="Y241"/>
      <c r="Z241"/>
      <c r="AA241"/>
      <c r="AB241" s="249"/>
      <c r="AC241"/>
      <c r="AD241"/>
      <c r="AE241"/>
      <c r="AF241" s="2"/>
      <c r="AG241" s="2"/>
      <c r="AH241" s="2" t="s">
        <v>19</v>
      </c>
      <c r="AI241" s="2"/>
      <c r="AJ241" s="13"/>
      <c r="AK241" s="105" t="s">
        <v>7</v>
      </c>
      <c r="AL241" s="61"/>
      <c r="AP241" s="11"/>
      <c r="AR241"/>
    </row>
    <row r="242" spans="1:46" ht="11.25" customHeight="1" x14ac:dyDescent="0.25">
      <c r="D242" s="30"/>
      <c r="E242" s="409"/>
      <c r="F242" s="409"/>
      <c r="G242" s="409"/>
      <c r="H242" s="409"/>
      <c r="I242" s="409"/>
      <c r="J242" s="409"/>
      <c r="K242" s="409"/>
      <c r="L242" s="409"/>
      <c r="M242" s="409"/>
      <c r="N242" s="409"/>
      <c r="O242" s="409"/>
      <c r="P242" s="409"/>
      <c r="Q242" s="409"/>
      <c r="R242" s="409"/>
      <c r="S242" s="409"/>
      <c r="T242" s="409"/>
      <c r="U242" s="409"/>
      <c r="V242" s="34"/>
      <c r="X242" t="s">
        <v>120</v>
      </c>
      <c r="Y242"/>
      <c r="Z242"/>
      <c r="AA242"/>
      <c r="AB242" s="249"/>
      <c r="AC242"/>
      <c r="AD242"/>
      <c r="AE242"/>
      <c r="AF242" s="2"/>
      <c r="AG242"/>
      <c r="AH242" s="2"/>
      <c r="AI242" s="2"/>
      <c r="AJ242" s="13"/>
      <c r="AK242" s="4"/>
      <c r="AL242" s="61"/>
      <c r="AP242" s="11"/>
    </row>
    <row r="243" spans="1:46" ht="11.25" customHeight="1" x14ac:dyDescent="0.25">
      <c r="D243" s="30"/>
      <c r="E243" s="409"/>
      <c r="F243" s="409"/>
      <c r="G243" s="409"/>
      <c r="H243" s="409"/>
      <c r="I243" s="409"/>
      <c r="J243" s="409"/>
      <c r="K243" s="409"/>
      <c r="L243" s="409"/>
      <c r="M243" s="409"/>
      <c r="N243" s="409"/>
      <c r="O243" s="409"/>
      <c r="P243" s="409"/>
      <c r="Q243" s="409"/>
      <c r="R243" s="409"/>
      <c r="S243" s="409"/>
      <c r="T243" s="409"/>
      <c r="U243" s="409"/>
      <c r="V243" s="34"/>
      <c r="X243"/>
      <c r="Y243" t="s">
        <v>121</v>
      </c>
      <c r="Z243"/>
      <c r="AA243"/>
      <c r="AB243" s="249"/>
      <c r="AC243"/>
      <c r="AD243" s="204" t="s">
        <v>19</v>
      </c>
      <c r="AE243" s="204"/>
      <c r="AF243" s="2"/>
      <c r="AG243" s="204"/>
      <c r="AH243" s="2"/>
      <c r="AI243" s="2"/>
      <c r="AJ243" s="13"/>
      <c r="AK243" s="105" t="s">
        <v>93</v>
      </c>
      <c r="AL243" s="61"/>
      <c r="AP243" s="11"/>
    </row>
    <row r="244" spans="1:46" ht="11.25" customHeight="1" x14ac:dyDescent="0.25">
      <c r="B244" s="127"/>
      <c r="D244" s="30"/>
      <c r="E244" s="409"/>
      <c r="F244" s="409"/>
      <c r="G244" s="409"/>
      <c r="H244" s="409"/>
      <c r="I244" s="409"/>
      <c r="J244" s="409"/>
      <c r="K244" s="409"/>
      <c r="L244" s="409"/>
      <c r="M244" s="409"/>
      <c r="N244" s="409"/>
      <c r="O244" s="409"/>
      <c r="P244" s="409"/>
      <c r="Q244" s="409"/>
      <c r="R244" s="409"/>
      <c r="S244" s="409"/>
      <c r="T244" s="409"/>
      <c r="U244" s="409"/>
      <c r="V244" s="34"/>
      <c r="X244" t="s">
        <v>122</v>
      </c>
      <c r="Y244"/>
      <c r="Z244"/>
      <c r="AA244"/>
      <c r="AB244" s="2"/>
      <c r="AC244"/>
      <c r="AD244" s="2"/>
      <c r="AE244"/>
      <c r="AF244" s="2"/>
      <c r="AG244" s="2"/>
      <c r="AH244" s="2" t="s">
        <v>19</v>
      </c>
      <c r="AI244" s="2"/>
      <c r="AJ244" s="13"/>
      <c r="AK244" s="105" t="s">
        <v>94</v>
      </c>
      <c r="AL244" s="61"/>
      <c r="AP244" s="11"/>
      <c r="AT244"/>
    </row>
    <row r="245" spans="1:46" ht="11.25" customHeight="1" x14ac:dyDescent="0.25">
      <c r="B245" s="127"/>
      <c r="D245" s="30"/>
      <c r="E245" s="409"/>
      <c r="F245" s="409"/>
      <c r="G245" s="409"/>
      <c r="H245" s="409"/>
      <c r="I245" s="409"/>
      <c r="J245" s="409"/>
      <c r="K245" s="409"/>
      <c r="L245" s="409"/>
      <c r="M245" s="409"/>
      <c r="N245" s="409"/>
      <c r="O245" s="409"/>
      <c r="P245" s="409"/>
      <c r="Q245" s="409"/>
      <c r="R245" s="409"/>
      <c r="S245" s="409"/>
      <c r="T245" s="409"/>
      <c r="U245" s="409"/>
      <c r="V245" s="34"/>
      <c r="X245" s="314" t="s">
        <v>123</v>
      </c>
      <c r="Y245" s="314"/>
      <c r="Z245" s="314"/>
      <c r="AA245" s="314"/>
      <c r="AB245" s="314"/>
      <c r="AC245" s="314"/>
      <c r="AD245" s="314"/>
      <c r="AE245" s="314"/>
      <c r="AF245" s="314"/>
      <c r="AG245" s="314"/>
      <c r="AH245" s="2"/>
      <c r="AI245" s="2"/>
      <c r="AJ245" s="13"/>
      <c r="AK245" s="105"/>
      <c r="AL245" s="61"/>
      <c r="AP245" s="11"/>
    </row>
    <row r="246" spans="1:46" ht="11.25" customHeight="1" x14ac:dyDescent="0.25">
      <c r="B246" s="127"/>
      <c r="D246" s="30"/>
      <c r="E246" s="409"/>
      <c r="F246" s="409"/>
      <c r="G246" s="409"/>
      <c r="H246" s="409"/>
      <c r="I246" s="409"/>
      <c r="J246" s="409"/>
      <c r="K246" s="409"/>
      <c r="L246" s="409"/>
      <c r="M246" s="409"/>
      <c r="N246" s="409"/>
      <c r="O246" s="409"/>
      <c r="P246" s="409"/>
      <c r="Q246" s="409"/>
      <c r="R246" s="409"/>
      <c r="S246" s="409"/>
      <c r="T246" s="409"/>
      <c r="U246" s="409"/>
      <c r="V246" s="34"/>
      <c r="X246" s="314" t="s">
        <v>124</v>
      </c>
      <c r="Y246" s="314"/>
      <c r="Z246" s="314"/>
      <c r="AA246" s="314"/>
      <c r="AB246" s="314"/>
      <c r="AC246" s="314"/>
      <c r="AD246" s="314"/>
      <c r="AE246" s="314"/>
      <c r="AF246" s="2"/>
      <c r="AG246" s="2"/>
      <c r="AH246" s="2"/>
      <c r="AI246" s="2" t="s">
        <v>19</v>
      </c>
      <c r="AJ246" s="13"/>
      <c r="AK246" s="105" t="s">
        <v>95</v>
      </c>
      <c r="AL246" s="61"/>
      <c r="AP246" s="11"/>
    </row>
    <row r="247" spans="1:46" ht="11.25" customHeight="1" x14ac:dyDescent="0.25">
      <c r="B247" s="127"/>
      <c r="D247" s="30"/>
      <c r="E247" s="409"/>
      <c r="F247" s="409"/>
      <c r="G247" s="409"/>
      <c r="H247" s="409"/>
      <c r="I247" s="409"/>
      <c r="J247" s="409"/>
      <c r="K247" s="409"/>
      <c r="L247" s="409"/>
      <c r="M247" s="409"/>
      <c r="N247" s="409"/>
      <c r="O247" s="409"/>
      <c r="P247" s="409"/>
      <c r="Q247" s="409"/>
      <c r="R247" s="409"/>
      <c r="S247" s="409"/>
      <c r="T247" s="409"/>
      <c r="U247" s="409"/>
      <c r="V247" s="34"/>
      <c r="X247" s="314"/>
      <c r="Y247" s="314"/>
      <c r="Z247" s="314"/>
      <c r="AA247" s="314"/>
      <c r="AB247" s="314"/>
      <c r="AC247" s="314"/>
      <c r="AD247" s="314"/>
      <c r="AE247" s="314"/>
      <c r="AF247" s="2"/>
      <c r="AG247" s="2"/>
      <c r="AH247" s="2"/>
      <c r="AI247" s="2"/>
      <c r="AJ247" s="13"/>
      <c r="AK247" s="105"/>
      <c r="AL247" s="61"/>
      <c r="AP247" s="11"/>
    </row>
    <row r="248" spans="1:46" ht="11.25" customHeight="1" x14ac:dyDescent="0.25">
      <c r="B248" s="127"/>
      <c r="D248" s="30"/>
      <c r="E248" s="409"/>
      <c r="F248" s="409"/>
      <c r="G248" s="409"/>
      <c r="H248" s="409"/>
      <c r="I248" s="409"/>
      <c r="J248" s="409"/>
      <c r="K248" s="409"/>
      <c r="L248" s="409"/>
      <c r="M248" s="409"/>
      <c r="N248" s="409"/>
      <c r="O248" s="409"/>
      <c r="P248" s="409"/>
      <c r="Q248" s="409"/>
      <c r="R248" s="409"/>
      <c r="S248" s="409"/>
      <c r="T248" s="409"/>
      <c r="U248" s="409"/>
      <c r="V248" s="34"/>
      <c r="X248" s="77" t="s">
        <v>125</v>
      </c>
      <c r="Y248" s="77"/>
      <c r="Z248" s="77"/>
      <c r="AA248" s="29"/>
      <c r="AB248" s="13"/>
      <c r="AC248" s="13"/>
      <c r="AD248" s="13"/>
      <c r="AE248" s="13"/>
      <c r="AF248" s="13"/>
      <c r="AG248" s="13"/>
      <c r="AH248" s="13"/>
      <c r="AI248" s="13"/>
      <c r="AJ248" s="13"/>
      <c r="AK248" s="105" t="s">
        <v>126</v>
      </c>
      <c r="AL248" s="61"/>
      <c r="AP248" s="11"/>
    </row>
    <row r="249" spans="1:46" ht="11.25" customHeight="1" x14ac:dyDescent="0.25">
      <c r="B249" s="127"/>
      <c r="D249" s="30"/>
      <c r="E249" s="409"/>
      <c r="F249" s="409"/>
      <c r="G249" s="409"/>
      <c r="H249" s="409"/>
      <c r="I249" s="409"/>
      <c r="J249" s="409"/>
      <c r="K249" s="409"/>
      <c r="L249" s="409"/>
      <c r="M249" s="409"/>
      <c r="N249" s="409"/>
      <c r="O249" s="409"/>
      <c r="P249" s="409"/>
      <c r="Q249" s="409"/>
      <c r="R249" s="409"/>
      <c r="S249" s="409"/>
      <c r="T249" s="409"/>
      <c r="U249" s="409"/>
      <c r="V249" s="34"/>
      <c r="X249" s="77"/>
      <c r="Y249" s="77"/>
      <c r="Z249" s="77"/>
      <c r="AA249" s="424" t="s">
        <v>127</v>
      </c>
      <c r="AB249" s="424"/>
      <c r="AC249" s="424"/>
      <c r="AD249" s="424"/>
      <c r="AE249" s="424"/>
      <c r="AF249" s="424"/>
      <c r="AG249" s="424"/>
      <c r="AH249" s="424"/>
      <c r="AI249" s="424"/>
      <c r="AJ249" s="424"/>
      <c r="AK249" s="105"/>
      <c r="AL249" s="61"/>
      <c r="AP249" s="11"/>
    </row>
    <row r="250" spans="1:46" ht="11.25" customHeight="1" x14ac:dyDescent="0.25">
      <c r="B250" s="127"/>
      <c r="D250" s="30"/>
      <c r="E250" s="409"/>
      <c r="F250" s="409"/>
      <c r="G250" s="409"/>
      <c r="H250" s="409"/>
      <c r="I250" s="409"/>
      <c r="J250" s="409"/>
      <c r="K250" s="409"/>
      <c r="L250" s="409"/>
      <c r="M250" s="409"/>
      <c r="N250" s="409"/>
      <c r="O250" s="409"/>
      <c r="P250" s="409"/>
      <c r="Q250" s="409"/>
      <c r="R250" s="409"/>
      <c r="S250" s="409"/>
      <c r="T250" s="409"/>
      <c r="U250" s="409"/>
      <c r="V250" s="34"/>
      <c r="X250" s="77"/>
      <c r="Y250" s="77"/>
      <c r="Z250" s="77"/>
      <c r="AA250" s="145"/>
      <c r="AB250" s="145"/>
      <c r="AC250" s="145"/>
      <c r="AD250" s="145"/>
      <c r="AE250" s="145"/>
      <c r="AF250" s="145"/>
      <c r="AG250" s="145"/>
      <c r="AH250" s="145"/>
      <c r="AI250" s="145"/>
      <c r="AJ250" s="145"/>
      <c r="AK250" s="105"/>
      <c r="AL250" s="61"/>
      <c r="AP250" s="11"/>
    </row>
    <row r="251" spans="1:46" ht="11.25" customHeight="1" x14ac:dyDescent="0.25">
      <c r="B251" s="127"/>
      <c r="D251" s="30"/>
      <c r="E251" s="409"/>
      <c r="F251" s="409"/>
      <c r="G251" s="409"/>
      <c r="H251" s="409"/>
      <c r="I251" s="409"/>
      <c r="J251" s="409"/>
      <c r="K251" s="409"/>
      <c r="L251" s="409"/>
      <c r="M251" s="409"/>
      <c r="N251" s="409"/>
      <c r="O251" s="409"/>
      <c r="P251" s="409"/>
      <c r="Q251" s="409"/>
      <c r="R251" s="409"/>
      <c r="S251" s="409"/>
      <c r="T251" s="409"/>
      <c r="U251" s="409"/>
      <c r="V251" s="34"/>
      <c r="X251" s="4" t="s">
        <v>128</v>
      </c>
      <c r="AB251" s="11"/>
      <c r="AF251" s="13"/>
      <c r="AG251" s="13"/>
      <c r="AH251" s="2" t="s">
        <v>19</v>
      </c>
      <c r="AI251" s="13"/>
      <c r="AJ251" s="13"/>
      <c r="AK251" s="105" t="s">
        <v>98</v>
      </c>
      <c r="AL251" s="61"/>
      <c r="AP251" s="11"/>
    </row>
    <row r="252" spans="1:46" ht="6" customHeight="1" thickBot="1" x14ac:dyDescent="0.3">
      <c r="A252" s="36"/>
      <c r="B252" s="161"/>
      <c r="C252" s="36"/>
      <c r="D252" s="46"/>
      <c r="E252" s="37"/>
      <c r="F252" s="37"/>
      <c r="G252" s="37"/>
      <c r="H252" s="37"/>
      <c r="I252" s="37"/>
      <c r="J252" s="37"/>
      <c r="K252" s="37"/>
      <c r="L252" s="37"/>
      <c r="M252" s="37"/>
      <c r="N252" s="37"/>
      <c r="O252" s="37"/>
      <c r="P252" s="37"/>
      <c r="Q252" s="37"/>
      <c r="R252" s="37"/>
      <c r="S252" s="37"/>
      <c r="T252" s="37"/>
      <c r="U252" s="37"/>
      <c r="V252" s="38"/>
      <c r="W252" s="37"/>
      <c r="X252" s="37"/>
      <c r="Y252" s="37"/>
      <c r="Z252" s="37"/>
      <c r="AA252" s="37"/>
      <c r="AB252" s="37"/>
      <c r="AC252" s="37"/>
      <c r="AD252" s="37"/>
      <c r="AE252" s="37"/>
      <c r="AF252" s="37"/>
      <c r="AG252" s="37"/>
      <c r="AH252" s="37"/>
      <c r="AI252" s="37"/>
      <c r="AJ252" s="37"/>
      <c r="AK252" s="132"/>
      <c r="AL252" s="38"/>
      <c r="AM252" s="37"/>
      <c r="AN252" s="37"/>
      <c r="AO252" s="132"/>
      <c r="AP252" s="47"/>
    </row>
    <row r="253" spans="1:46" ht="6" customHeight="1" x14ac:dyDescent="0.25">
      <c r="A253" s="5"/>
      <c r="B253" s="160"/>
      <c r="C253" s="6"/>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167"/>
      <c r="AL253" s="7"/>
      <c r="AM253" s="7"/>
      <c r="AN253" s="7"/>
      <c r="AO253" s="167"/>
      <c r="AP253" s="43"/>
    </row>
    <row r="254" spans="1:46" ht="20.149999999999999" x14ac:dyDescent="0.25">
      <c r="A254" s="414" t="s">
        <v>129</v>
      </c>
      <c r="B254" s="415"/>
      <c r="C254" s="415"/>
      <c r="D254" s="415"/>
      <c r="E254" s="415"/>
      <c r="F254" s="415"/>
      <c r="G254" s="415"/>
      <c r="H254" s="415"/>
      <c r="I254" s="415"/>
      <c r="J254" s="415"/>
      <c r="K254" s="415"/>
      <c r="L254" s="415"/>
      <c r="M254" s="415"/>
      <c r="N254" s="415"/>
      <c r="O254" s="415"/>
      <c r="P254" s="415"/>
      <c r="Q254" s="415"/>
      <c r="R254" s="415"/>
      <c r="S254" s="415"/>
      <c r="T254" s="415"/>
      <c r="U254" s="415"/>
      <c r="V254" s="415"/>
      <c r="W254" s="415"/>
      <c r="X254" s="415"/>
      <c r="Y254" s="415"/>
      <c r="Z254" s="415"/>
      <c r="AA254" s="415"/>
      <c r="AB254" s="415"/>
      <c r="AC254" s="415"/>
      <c r="AD254" s="415"/>
      <c r="AE254" s="415"/>
      <c r="AF254" s="415"/>
      <c r="AG254" s="415"/>
      <c r="AH254" s="415"/>
      <c r="AI254" s="415"/>
      <c r="AJ254" s="415"/>
      <c r="AK254" s="415"/>
      <c r="AL254" s="415"/>
      <c r="AM254" s="415"/>
      <c r="AN254" s="415"/>
      <c r="AO254" s="415"/>
      <c r="AP254" s="416"/>
    </row>
    <row r="255" spans="1:46" ht="6" customHeight="1" thickBot="1" x14ac:dyDescent="0.3">
      <c r="A255" s="35"/>
      <c r="B255" s="161"/>
      <c r="C255" s="36"/>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132"/>
      <c r="AL255" s="37"/>
      <c r="AM255" s="37"/>
      <c r="AN255" s="37"/>
      <c r="AO255" s="132"/>
      <c r="AP255" s="39"/>
    </row>
    <row r="256" spans="1:46" ht="6" customHeight="1" x14ac:dyDescent="0.25">
      <c r="A256" s="6"/>
      <c r="B256" s="160"/>
      <c r="C256" s="6"/>
      <c r="D256" s="44"/>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167"/>
      <c r="AL256" s="7"/>
      <c r="AM256" s="44"/>
      <c r="AN256" s="7"/>
      <c r="AO256" s="167"/>
      <c r="AP256" s="42"/>
    </row>
    <row r="257" spans="1:45" ht="11.25" customHeight="1" x14ac:dyDescent="0.25">
      <c r="A257" s="225"/>
      <c r="B257" s="315">
        <v>108</v>
      </c>
      <c r="C257" s="225"/>
      <c r="D257" s="255"/>
      <c r="E257" s="361" t="str">
        <f ca="1">VLOOKUP(INDIRECT(ADDRESS(ROW(),COLUMN()-3)),Language_Translations,MATCH(Language_Selected,Language_Options,0),FALSE)</f>
        <v>RECORD WHETHER THE PROVIDER PERFORMED THE FOLLOWING PROCEDURES:</v>
      </c>
      <c r="F257"/>
      <c r="G257"/>
      <c r="H257"/>
      <c r="I257"/>
      <c r="J257"/>
      <c r="K257"/>
      <c r="L257"/>
      <c r="M257"/>
      <c r="N257"/>
      <c r="O257"/>
      <c r="P257"/>
      <c r="Q257"/>
      <c r="R257"/>
      <c r="S257"/>
      <c r="T257"/>
      <c r="U257"/>
      <c r="V257"/>
      <c r="W257"/>
      <c r="X257"/>
      <c r="Y257"/>
      <c r="Z257"/>
      <c r="AA257"/>
      <c r="AB257"/>
      <c r="AC257"/>
      <c r="AD257"/>
      <c r="AE257"/>
      <c r="AF257"/>
      <c r="AG257"/>
      <c r="AH257"/>
      <c r="AI257"/>
      <c r="AJ257"/>
      <c r="AK257" s="145"/>
      <c r="AL257"/>
      <c r="AM257" s="255"/>
      <c r="AN257"/>
      <c r="AO257" s="145"/>
      <c r="AP257" s="249"/>
    </row>
    <row r="258" spans="1:45" ht="6" customHeight="1" x14ac:dyDescent="0.25">
      <c r="A258" s="225"/>
      <c r="B258" s="315"/>
      <c r="C258" s="316"/>
      <c r="D258" s="245"/>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317"/>
      <c r="AL258" s="148"/>
      <c r="AM258" s="245"/>
      <c r="AN258" s="148"/>
      <c r="AO258" s="317"/>
      <c r="AP258" s="318"/>
    </row>
    <row r="259" spans="1:45" ht="6" customHeight="1" x14ac:dyDescent="0.25">
      <c r="A259" s="225"/>
      <c r="B259" s="315"/>
      <c r="C259" s="316"/>
      <c r="D259" s="241"/>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304"/>
      <c r="AL259" s="243"/>
      <c r="AM259" s="241"/>
      <c r="AN259" s="243"/>
      <c r="AO259" s="304"/>
      <c r="AP259" s="319"/>
    </row>
    <row r="260" spans="1:45" ht="11.25" customHeight="1" x14ac:dyDescent="0.25">
      <c r="A260" s="225"/>
      <c r="B260" s="320" t="s">
        <v>20</v>
      </c>
      <c r="C260" s="225"/>
      <c r="D260" s="255"/>
      <c r="E260" s="356" t="str">
        <f ca="1">VLOOKUP(CONCATENATE($B$257&amp;"-"&amp;INDIRECT(ADDRESS(ROW(),COLUMN()-3))),Language_Translations,MATCH(Language_Selected,Language_Options,0),FALSE)</f>
        <v>TOOK THE CLIENT’S BLOOD PRESSURE , WITH ARM ABOVE OR BELOW HEART LEVEL</v>
      </c>
      <c r="F260" s="154"/>
      <c r="G260" s="154"/>
      <c r="H260" s="154"/>
      <c r="I260" s="154"/>
      <c r="J260" s="154"/>
      <c r="K260" s="154"/>
      <c r="L260" s="154"/>
      <c r="M260" s="154"/>
      <c r="N260" s="154"/>
      <c r="O260" s="154"/>
      <c r="P260" s="154"/>
      <c r="Q260"/>
      <c r="R260" s="2"/>
      <c r="S260" s="2"/>
      <c r="T260" s="2"/>
      <c r="U260" s="2"/>
      <c r="V260" s="2"/>
      <c r="W260" s="2"/>
      <c r="X260"/>
      <c r="Y260" s="2"/>
      <c r="Z260" s="2"/>
      <c r="AA260" s="2"/>
      <c r="AB260" s="2"/>
      <c r="AC260" s="2"/>
      <c r="AD260" s="2"/>
      <c r="AE260" s="2"/>
      <c r="AF260" s="2"/>
      <c r="AG260" s="2"/>
      <c r="AH260" s="2"/>
      <c r="AI260" s="2"/>
      <c r="AJ260" s="2" t="s">
        <v>19</v>
      </c>
      <c r="AK260" s="145" t="s">
        <v>7</v>
      </c>
      <c r="AL260"/>
      <c r="AM260" s="255"/>
      <c r="AN260" s="321"/>
      <c r="AO260" s="145"/>
      <c r="AP260" s="249"/>
    </row>
    <row r="261" spans="1:45" ht="6" customHeight="1" x14ac:dyDescent="0.25">
      <c r="A261" s="225"/>
      <c r="B261" s="320"/>
      <c r="C261" s="316"/>
      <c r="D261" s="245"/>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322"/>
      <c r="AL261" s="148"/>
      <c r="AM261" s="245"/>
      <c r="AN261" s="148"/>
      <c r="AO261" s="317"/>
      <c r="AP261" s="318"/>
    </row>
    <row r="262" spans="1:45" ht="6" customHeight="1" x14ac:dyDescent="0.25">
      <c r="A262" s="225"/>
      <c r="B262" s="320"/>
      <c r="C262" s="316"/>
      <c r="D262" s="241"/>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304"/>
      <c r="AL262" s="243"/>
      <c r="AM262" s="241"/>
      <c r="AN262" s="243"/>
      <c r="AO262" s="304"/>
      <c r="AP262" s="319"/>
    </row>
    <row r="263" spans="1:45" ht="11.25" customHeight="1" x14ac:dyDescent="0.25">
      <c r="A263" s="225"/>
      <c r="B263" s="323" t="s">
        <v>22</v>
      </c>
      <c r="C263" s="225"/>
      <c r="D263" s="255"/>
      <c r="E263" s="356" t="str">
        <f ca="1">VLOOKUP(CONCATENATE($B$257&amp;"-"&amp;INDIRECT(ADDRESS(ROW(),COLUMN()-3))),Language_Translations,MATCH(Language_Selected,Language_Options,0),FALSE)</f>
        <v>TOOK THE CLIENT'S BLOOD PRESSURE WITH ARM AT HEART LEVEL</v>
      </c>
      <c r="F263" s="154"/>
      <c r="G263" s="154"/>
      <c r="H263" s="154"/>
      <c r="I263" s="154"/>
      <c r="J263" s="154"/>
      <c r="K263" s="154"/>
      <c r="L263" s="154"/>
      <c r="M263" s="154"/>
      <c r="N263" s="154"/>
      <c r="O263" s="154"/>
      <c r="P263" s="154"/>
      <c r="Q263" s="154"/>
      <c r="R263" s="154"/>
      <c r="S263" s="154"/>
      <c r="T263" s="154"/>
      <c r="U263" s="154"/>
      <c r="V263" s="154"/>
      <c r="W263" s="154"/>
      <c r="X263" s="2"/>
      <c r="Y263" s="2"/>
      <c r="Z263" s="2"/>
      <c r="AA263" s="2"/>
      <c r="AB263" s="2"/>
      <c r="AC263" s="2"/>
      <c r="AD263" s="2" t="s">
        <v>19</v>
      </c>
      <c r="AE263" s="2"/>
      <c r="AF263" s="2"/>
      <c r="AG263" s="2"/>
      <c r="AH263" s="192"/>
      <c r="AI263" s="2"/>
      <c r="AJ263" s="2"/>
      <c r="AK263" s="145" t="s">
        <v>93</v>
      </c>
      <c r="AL263"/>
      <c r="AM263" s="255"/>
      <c r="AN263" s="321"/>
      <c r="AO263" s="145"/>
      <c r="AP263" s="249"/>
    </row>
    <row r="264" spans="1:45" ht="6" customHeight="1" x14ac:dyDescent="0.25">
      <c r="A264" s="225"/>
      <c r="B264" s="320"/>
      <c r="C264" s="316"/>
      <c r="D264" s="245"/>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322"/>
      <c r="AL264" s="148"/>
      <c r="AM264" s="245"/>
      <c r="AN264" s="148"/>
      <c r="AO264" s="317"/>
      <c r="AP264" s="318"/>
    </row>
    <row r="265" spans="1:45" ht="6" customHeight="1" x14ac:dyDescent="0.25">
      <c r="A265" s="225"/>
      <c r="B265" s="320"/>
      <c r="C265" s="316"/>
      <c r="D265" s="255"/>
      <c r="E265"/>
      <c r="F265"/>
      <c r="G265"/>
      <c r="H265"/>
      <c r="I265"/>
      <c r="J265"/>
      <c r="K265"/>
      <c r="L265"/>
      <c r="M265"/>
      <c r="N265"/>
      <c r="O265"/>
      <c r="P265"/>
      <c r="Q265"/>
      <c r="R265"/>
      <c r="S265"/>
      <c r="T265"/>
      <c r="U265"/>
      <c r="V265"/>
      <c r="W265"/>
      <c r="X265"/>
      <c r="Y265"/>
      <c r="Z265"/>
      <c r="AA265"/>
      <c r="AB265"/>
      <c r="AC265"/>
      <c r="AD265"/>
      <c r="AE265"/>
      <c r="AF265"/>
      <c r="AG265"/>
      <c r="AH265"/>
      <c r="AI265"/>
      <c r="AJ265"/>
      <c r="AK265" s="324"/>
      <c r="AL265"/>
      <c r="AM265" s="255"/>
      <c r="AN265"/>
      <c r="AO265" s="145"/>
      <c r="AP265" s="325"/>
    </row>
    <row r="266" spans="1:45" ht="11.25" customHeight="1" x14ac:dyDescent="0.25">
      <c r="A266" s="225"/>
      <c r="B266" s="323" t="s">
        <v>25</v>
      </c>
      <c r="C266" s="316"/>
      <c r="D266" s="255"/>
      <c r="E266" s="356" t="str">
        <f ca="1">VLOOKUP(CONCATENATE($B$257&amp;"-"&amp;INDIRECT(ADDRESS(ROW(),COLUMN()-3))),Language_Translations,MATCH(Language_Selected,Language_Options,0),FALSE)</f>
        <v>WEIGHED THE CLIENT</v>
      </c>
      <c r="F266" s="154"/>
      <c r="G266" s="154"/>
      <c r="H266" s="154"/>
      <c r="I266" s="154"/>
      <c r="J266" s="154"/>
      <c r="K266" s="2"/>
      <c r="L266" s="2"/>
      <c r="M266" s="2"/>
      <c r="N266" s="2" t="s">
        <v>19</v>
      </c>
      <c r="O266" s="2"/>
      <c r="P266" s="2"/>
      <c r="Q266" s="2"/>
      <c r="R266" s="2"/>
      <c r="S266" s="2"/>
      <c r="T266" s="2"/>
      <c r="U266" s="2"/>
      <c r="V266" s="2"/>
      <c r="W266" s="2"/>
      <c r="X266" s="2"/>
      <c r="Y266" s="2"/>
      <c r="Z266" s="2"/>
      <c r="AA266" s="2"/>
      <c r="AB266" s="2"/>
      <c r="AC266" s="2"/>
      <c r="AD266" s="2"/>
      <c r="AE266" s="2"/>
      <c r="AF266" s="2"/>
      <c r="AG266" s="2"/>
      <c r="AH266" s="192"/>
      <c r="AI266" s="2"/>
      <c r="AJ266" s="2"/>
      <c r="AK266" s="145" t="s">
        <v>94</v>
      </c>
      <c r="AL266"/>
      <c r="AM266" s="255"/>
      <c r="AN266" s="321"/>
      <c r="AO266" s="145"/>
      <c r="AP266" s="325"/>
    </row>
    <row r="267" spans="1:45" ht="6" customHeight="1" x14ac:dyDescent="0.25">
      <c r="A267" s="225"/>
      <c r="B267" s="323"/>
      <c r="C267" s="316"/>
      <c r="D267" s="245"/>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326"/>
      <c r="AI267" s="148"/>
      <c r="AJ267" s="148"/>
      <c r="AK267" s="317"/>
      <c r="AL267" s="148"/>
      <c r="AM267" s="245"/>
      <c r="AN267" s="326"/>
      <c r="AO267" s="317"/>
      <c r="AP267" s="318"/>
    </row>
    <row r="268" spans="1:45" ht="6" customHeight="1" x14ac:dyDescent="0.25">
      <c r="A268" s="225"/>
      <c r="B268" s="323"/>
      <c r="C268" s="316"/>
      <c r="D268" s="255"/>
      <c r="E268"/>
      <c r="F268"/>
      <c r="G268"/>
      <c r="H268"/>
      <c r="I268"/>
      <c r="J268"/>
      <c r="K268"/>
      <c r="L268"/>
      <c r="M268"/>
      <c r="N268"/>
      <c r="O268"/>
      <c r="P268"/>
      <c r="Q268"/>
      <c r="R268"/>
      <c r="S268"/>
      <c r="T268"/>
      <c r="U268"/>
      <c r="V268"/>
      <c r="W268"/>
      <c r="X268"/>
      <c r="Y268"/>
      <c r="Z268"/>
      <c r="AA268"/>
      <c r="AB268"/>
      <c r="AC268"/>
      <c r="AD268"/>
      <c r="AE268"/>
      <c r="AF268"/>
      <c r="AG268"/>
      <c r="AH268" s="321"/>
      <c r="AI268"/>
      <c r="AJ268"/>
      <c r="AK268" s="145"/>
      <c r="AL268"/>
      <c r="AM268" s="255"/>
      <c r="AN268" s="321"/>
      <c r="AO268" s="145"/>
      <c r="AP268" s="325"/>
    </row>
    <row r="269" spans="1:45" ht="11.25" customHeight="1" x14ac:dyDescent="0.25">
      <c r="A269" s="225"/>
      <c r="B269" s="323" t="s">
        <v>27</v>
      </c>
      <c r="C269" s="316"/>
      <c r="D269" s="255"/>
      <c r="E269" s="356" t="str">
        <f ca="1">VLOOKUP(CONCATENATE($B$257&amp;"-"&amp;INDIRECT(ADDRESS(ROW(),COLUMN()-3))),Language_Translations,MATCH(Language_Selected,Language_Options,0),FALSE)</f>
        <v>TOOK CLIENT'S HEIGHT</v>
      </c>
      <c r="F269" s="154"/>
      <c r="G269" s="154"/>
      <c r="H269" s="154"/>
      <c r="I269" s="154"/>
      <c r="J269" s="154"/>
      <c r="K269" s="154"/>
      <c r="L269" s="2"/>
      <c r="M269" s="2"/>
      <c r="N269" s="2"/>
      <c r="O269" s="2" t="s">
        <v>19</v>
      </c>
      <c r="P269" s="2"/>
      <c r="Q269" s="2"/>
      <c r="R269" s="2"/>
      <c r="S269" s="2"/>
      <c r="T269" s="2"/>
      <c r="U269" s="2"/>
      <c r="V269" s="2"/>
      <c r="W269" s="2"/>
      <c r="X269" s="2"/>
      <c r="Y269" s="2"/>
      <c r="Z269" s="2"/>
      <c r="AA269" s="2"/>
      <c r="AB269" s="2"/>
      <c r="AC269" s="2"/>
      <c r="AD269" s="2"/>
      <c r="AE269" s="2"/>
      <c r="AF269" s="2"/>
      <c r="AG269" s="2"/>
      <c r="AH269" s="192"/>
      <c r="AI269" s="2"/>
      <c r="AJ269" s="2"/>
      <c r="AK269" s="145" t="s">
        <v>95</v>
      </c>
      <c r="AL269"/>
      <c r="AM269" s="255"/>
      <c r="AN269" s="321"/>
      <c r="AO269" s="145"/>
      <c r="AP269" s="325"/>
      <c r="AR269"/>
    </row>
    <row r="270" spans="1:45" ht="6" customHeight="1" x14ac:dyDescent="0.25">
      <c r="A270" s="225"/>
      <c r="B270" s="320"/>
      <c r="C270" s="316"/>
      <c r="D270" s="245"/>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322"/>
      <c r="AL270" s="148"/>
      <c r="AM270" s="245"/>
      <c r="AN270" s="148"/>
      <c r="AO270" s="317"/>
      <c r="AP270" s="318"/>
    </row>
    <row r="271" spans="1:45" ht="6" customHeight="1" x14ac:dyDescent="0.25">
      <c r="A271" s="225"/>
      <c r="B271" s="320"/>
      <c r="C271" s="316"/>
      <c r="D271" s="255"/>
      <c r="E271"/>
      <c r="F271"/>
      <c r="G271"/>
      <c r="H271"/>
      <c r="I271"/>
      <c r="J271"/>
      <c r="K271"/>
      <c r="L271"/>
      <c r="M271"/>
      <c r="N271"/>
      <c r="O271"/>
      <c r="P271"/>
      <c r="Q271"/>
      <c r="R271"/>
      <c r="S271"/>
      <c r="T271"/>
      <c r="U271"/>
      <c r="V271"/>
      <c r="W271"/>
      <c r="X271"/>
      <c r="Y271"/>
      <c r="Z271"/>
      <c r="AA271"/>
      <c r="AB271"/>
      <c r="AC271"/>
      <c r="AD271"/>
      <c r="AE271"/>
      <c r="AF271"/>
      <c r="AG271"/>
      <c r="AH271"/>
      <c r="AI271"/>
      <c r="AJ271"/>
      <c r="AK271" s="324"/>
      <c r="AL271"/>
      <c r="AM271" s="255"/>
      <c r="AN271"/>
      <c r="AO271" s="145"/>
      <c r="AP271" s="325"/>
    </row>
    <row r="272" spans="1:45" ht="11.25" customHeight="1" x14ac:dyDescent="0.25">
      <c r="A272" s="225"/>
      <c r="B272" s="323" t="s">
        <v>29</v>
      </c>
      <c r="C272" s="316"/>
      <c r="D272" s="255"/>
      <c r="E272" s="356" t="str">
        <f ca="1">VLOOKUP(CONCATENATE($B$257&amp;"-"&amp;INDIRECT(ADDRESS(ROW(),COLUMN()-3))),Language_Translations,MATCH(Language_Selected,Language_Options,0),FALSE)</f>
        <v>AUSCULTATED THE CLIENT'S HEART</v>
      </c>
      <c r="F272" s="154"/>
      <c r="G272" s="154"/>
      <c r="H272" s="154"/>
      <c r="I272" s="154"/>
      <c r="J272" s="154"/>
      <c r="K272" s="154"/>
      <c r="L272" s="154"/>
      <c r="M272" s="154"/>
      <c r="N272" s="154"/>
      <c r="O272" s="154"/>
      <c r="P272" s="2"/>
      <c r="Q272" s="2"/>
      <c r="R272" s="2"/>
      <c r="S272" s="2" t="s">
        <v>19</v>
      </c>
      <c r="T272" s="2"/>
      <c r="U272" s="2"/>
      <c r="V272" s="2"/>
      <c r="W272" s="2"/>
      <c r="X272" s="2"/>
      <c r="Y272" s="2"/>
      <c r="Z272" s="2"/>
      <c r="AA272" s="2"/>
      <c r="AB272" s="2"/>
      <c r="AC272" s="2"/>
      <c r="AD272" s="2"/>
      <c r="AE272" s="2"/>
      <c r="AF272" s="2"/>
      <c r="AG272" s="2"/>
      <c r="AH272" s="2"/>
      <c r="AI272" s="2"/>
      <c r="AJ272" s="2"/>
      <c r="AK272" s="324" t="s">
        <v>96</v>
      </c>
      <c r="AL272"/>
      <c r="AM272" s="255"/>
      <c r="AN272"/>
      <c r="AO272" s="145"/>
      <c r="AP272" s="325"/>
      <c r="AR272" s="303"/>
      <c r="AS272" s="303"/>
    </row>
    <row r="273" spans="1:45" ht="6" customHeight="1" x14ac:dyDescent="0.25">
      <c r="A273" s="225"/>
      <c r="B273" s="320"/>
      <c r="C273" s="316"/>
      <c r="D273" s="245"/>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322"/>
      <c r="AL273" s="148"/>
      <c r="AM273" s="245"/>
      <c r="AN273" s="148"/>
      <c r="AO273" s="317"/>
      <c r="AP273" s="318"/>
    </row>
    <row r="274" spans="1:45" ht="6" customHeight="1" x14ac:dyDescent="0.25">
      <c r="A274" s="225"/>
      <c r="B274" s="320"/>
      <c r="C274" s="316"/>
      <c r="D274" s="255"/>
      <c r="E274"/>
      <c r="F274"/>
      <c r="G274"/>
      <c r="H274"/>
      <c r="I274"/>
      <c r="J274"/>
      <c r="K274"/>
      <c r="L274"/>
      <c r="M274"/>
      <c r="N274"/>
      <c r="O274"/>
      <c r="P274"/>
      <c r="Q274"/>
      <c r="R274"/>
      <c r="S274"/>
      <c r="T274"/>
      <c r="U274"/>
      <c r="V274"/>
      <c r="W274"/>
      <c r="X274"/>
      <c r="Y274"/>
      <c r="Z274"/>
      <c r="AA274"/>
      <c r="AB274"/>
      <c r="AC274"/>
      <c r="AD274"/>
      <c r="AE274"/>
      <c r="AF274"/>
      <c r="AG274"/>
      <c r="AH274"/>
      <c r="AI274"/>
      <c r="AJ274"/>
      <c r="AK274" s="324"/>
      <c r="AL274"/>
      <c r="AM274" s="255"/>
      <c r="AN274"/>
      <c r="AO274" s="145"/>
      <c r="AP274" s="325"/>
    </row>
    <row r="275" spans="1:45" ht="11.25" customHeight="1" x14ac:dyDescent="0.25">
      <c r="A275" s="225"/>
      <c r="B275" s="323" t="s">
        <v>31</v>
      </c>
      <c r="C275" s="316"/>
      <c r="D275" s="255"/>
      <c r="E275" s="362" t="str">
        <f ca="1">VLOOKUP(CONCATENATE($B$257&amp;"-"&amp;INDIRECT(ADDRESS(ROW(),COLUMN()-3))),Language_Translations,MATCH(Language_Selected,Language_Options,0),FALSE)</f>
        <v>AUSCULTATED THE CLIENT'S LUNGS</v>
      </c>
      <c r="F275" s="195"/>
      <c r="G275" s="195"/>
      <c r="H275" s="195"/>
      <c r="I275" s="195"/>
      <c r="J275" s="195"/>
      <c r="K275" s="195"/>
      <c r="L275" s="195"/>
      <c r="M275" s="195"/>
      <c r="N275" s="195"/>
      <c r="O275" s="195"/>
      <c r="P275" s="2"/>
      <c r="Q275" s="2"/>
      <c r="R275" s="2"/>
      <c r="S275" s="2" t="s">
        <v>19</v>
      </c>
      <c r="T275" s="2"/>
      <c r="U275" s="2"/>
      <c r="V275" s="2"/>
      <c r="W275" s="2"/>
      <c r="X275" s="2"/>
      <c r="Y275" s="2"/>
      <c r="Z275" s="2"/>
      <c r="AA275" s="2"/>
      <c r="AB275" s="2"/>
      <c r="AC275" s="2"/>
      <c r="AD275" s="2"/>
      <c r="AE275" s="2"/>
      <c r="AF275" s="2" t="s">
        <v>19</v>
      </c>
      <c r="AG275" s="2"/>
      <c r="AH275" s="2"/>
      <c r="AI275" s="2"/>
      <c r="AJ275" s="2"/>
      <c r="AK275" s="324" t="s">
        <v>101</v>
      </c>
      <c r="AL275"/>
      <c r="AM275" s="255"/>
      <c r="AN275"/>
      <c r="AO275" s="145"/>
      <c r="AP275" s="325"/>
      <c r="AR275"/>
      <c r="AS275"/>
    </row>
    <row r="276" spans="1:45" ht="6" customHeight="1" x14ac:dyDescent="0.25">
      <c r="A276" s="225"/>
      <c r="B276" s="320"/>
      <c r="C276" s="316"/>
      <c r="D276" s="245"/>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322"/>
      <c r="AL276" s="148"/>
      <c r="AM276" s="245"/>
      <c r="AN276" s="148"/>
      <c r="AO276" s="317"/>
      <c r="AP276" s="318"/>
    </row>
    <row r="277" spans="1:45" ht="6" customHeight="1" x14ac:dyDescent="0.25">
      <c r="A277" s="225"/>
      <c r="B277" s="320"/>
      <c r="C277" s="316"/>
      <c r="D277" s="255"/>
      <c r="E277"/>
      <c r="F277"/>
      <c r="G277"/>
      <c r="H277"/>
      <c r="I277"/>
      <c r="J277"/>
      <c r="K277"/>
      <c r="L277"/>
      <c r="M277"/>
      <c r="N277"/>
      <c r="O277"/>
      <c r="P277"/>
      <c r="Q277"/>
      <c r="R277"/>
      <c r="S277"/>
      <c r="T277"/>
      <c r="U277"/>
      <c r="V277"/>
      <c r="W277"/>
      <c r="X277"/>
      <c r="Y277"/>
      <c r="Z277"/>
      <c r="AA277"/>
      <c r="AB277"/>
      <c r="AC277"/>
      <c r="AD277"/>
      <c r="AE277"/>
      <c r="AF277"/>
      <c r="AG277"/>
      <c r="AH277"/>
      <c r="AI277"/>
      <c r="AJ277"/>
      <c r="AK277" s="324"/>
      <c r="AL277"/>
      <c r="AM277" s="255"/>
      <c r="AN277"/>
      <c r="AO277" s="145"/>
      <c r="AP277" s="325"/>
    </row>
    <row r="278" spans="1:45" ht="11.25" customHeight="1" x14ac:dyDescent="0.25">
      <c r="A278" s="225"/>
      <c r="B278" s="323" t="s">
        <v>33</v>
      </c>
      <c r="C278" s="316"/>
      <c r="D278" s="255"/>
      <c r="E278" s="356" t="str">
        <f ca="1">VLOOKUP(CONCATENATE($B$257&amp;"-"&amp;INDIRECT(ADDRESS(ROW(),COLUMN()-3))),Language_Translations,MATCH(Language_Selected,Language_Options,0),FALSE)</f>
        <v>CHECKED CONJUNCTIVA/PALMS/NAILS FOR ANEMIA</v>
      </c>
      <c r="F278" s="154"/>
      <c r="G278" s="154"/>
      <c r="H278" s="154"/>
      <c r="I278" s="154"/>
      <c r="J278" s="154"/>
      <c r="K278" s="154"/>
      <c r="L278" s="154"/>
      <c r="M278" s="154"/>
      <c r="N278" s="154"/>
      <c r="O278" s="154"/>
      <c r="P278" s="154"/>
      <c r="Q278" s="154"/>
      <c r="R278" s="154"/>
      <c r="S278" s="154"/>
      <c r="T278" s="154"/>
      <c r="U278" s="189"/>
      <c r="V278" s="189"/>
      <c r="W278" s="2"/>
      <c r="X278" s="2" t="s">
        <v>19</v>
      </c>
      <c r="Y278" s="2"/>
      <c r="Z278" s="2"/>
      <c r="AA278" s="2"/>
      <c r="AB278" s="2"/>
      <c r="AC278" s="2"/>
      <c r="AD278" s="2"/>
      <c r="AE278" s="2"/>
      <c r="AF278" s="2"/>
      <c r="AG278" s="2"/>
      <c r="AH278" s="192"/>
      <c r="AI278" s="2"/>
      <c r="AJ278" s="2"/>
      <c r="AK278" s="145" t="s">
        <v>102</v>
      </c>
      <c r="AL278"/>
      <c r="AM278" s="255"/>
      <c r="AN278" s="321"/>
      <c r="AO278" s="145"/>
      <c r="AP278" s="325"/>
    </row>
    <row r="279" spans="1:45" ht="6" customHeight="1" x14ac:dyDescent="0.25">
      <c r="A279" s="225"/>
      <c r="B279" s="320"/>
      <c r="C279" s="316"/>
      <c r="D279" s="245"/>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322"/>
      <c r="AL279" s="148"/>
      <c r="AM279" s="245"/>
      <c r="AN279" s="148"/>
      <c r="AO279" s="317"/>
      <c r="AP279" s="318"/>
    </row>
    <row r="280" spans="1:45" ht="6" customHeight="1" x14ac:dyDescent="0.25">
      <c r="A280" s="225"/>
      <c r="B280" s="320"/>
      <c r="C280" s="316"/>
      <c r="D280" s="255"/>
      <c r="E280"/>
      <c r="F280"/>
      <c r="G280"/>
      <c r="H280"/>
      <c r="I280"/>
      <c r="J280"/>
      <c r="K280"/>
      <c r="L280"/>
      <c r="M280"/>
      <c r="N280"/>
      <c r="O280"/>
      <c r="P280"/>
      <c r="Q280"/>
      <c r="R280"/>
      <c r="S280"/>
      <c r="T280"/>
      <c r="U280"/>
      <c r="V280"/>
      <c r="W280"/>
      <c r="X280"/>
      <c r="Y280"/>
      <c r="Z280"/>
      <c r="AA280"/>
      <c r="AB280"/>
      <c r="AC280"/>
      <c r="AD280"/>
      <c r="AE280"/>
      <c r="AF280"/>
      <c r="AG280"/>
      <c r="AH280"/>
      <c r="AI280"/>
      <c r="AJ280"/>
      <c r="AK280" s="324"/>
      <c r="AL280"/>
      <c r="AM280" s="255"/>
      <c r="AN280"/>
      <c r="AO280" s="145"/>
      <c r="AP280" s="325"/>
    </row>
    <row r="281" spans="1:45" ht="11.25" customHeight="1" x14ac:dyDescent="0.25">
      <c r="A281" s="225"/>
      <c r="B281" s="323" t="s">
        <v>35</v>
      </c>
      <c r="C281" s="316"/>
      <c r="D281" s="255"/>
      <c r="E281" s="356" t="str">
        <f ca="1">VLOOKUP(CONCATENATE($B$257&amp;"-"&amp;INDIRECT(ADDRESS(ROW(),COLUMN()-3))),Language_Translations,MATCH(Language_Selected,Language_Options,0),FALSE)</f>
        <v>EXAMINED LEGS/FEET/HANDS FOR EDEMA</v>
      </c>
      <c r="F281" s="154"/>
      <c r="G281" s="154"/>
      <c r="H281" s="154"/>
      <c r="I281" s="154"/>
      <c r="J281" s="154"/>
      <c r="K281" s="154"/>
      <c r="L281" s="154"/>
      <c r="M281" s="154"/>
      <c r="N281" s="154"/>
      <c r="O281" s="154"/>
      <c r="P281" s="154"/>
      <c r="Q281" s="154"/>
      <c r="R281" s="2"/>
      <c r="S281" s="2"/>
      <c r="T281" s="2"/>
      <c r="U281" s="2" t="s">
        <v>19</v>
      </c>
      <c r="V281" s="2"/>
      <c r="W281" s="2"/>
      <c r="X281" s="2"/>
      <c r="Y281" s="2"/>
      <c r="Z281" s="2"/>
      <c r="AA281" s="2"/>
      <c r="AB281" s="2"/>
      <c r="AC281" s="2"/>
      <c r="AD281" s="2"/>
      <c r="AE281" s="2"/>
      <c r="AF281" s="2"/>
      <c r="AG281" s="2"/>
      <c r="AH281" s="192"/>
      <c r="AI281" s="2"/>
      <c r="AJ281" s="2"/>
      <c r="AK281" s="145" t="s">
        <v>103</v>
      </c>
      <c r="AL281"/>
      <c r="AM281" s="255"/>
      <c r="AN281" s="321"/>
      <c r="AO281" s="145"/>
      <c r="AP281" s="325"/>
    </row>
    <row r="282" spans="1:45" ht="6" customHeight="1" x14ac:dyDescent="0.25">
      <c r="A282" s="225"/>
      <c r="B282" s="323"/>
      <c r="C282" s="316"/>
      <c r="D282" s="245"/>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326"/>
      <c r="AI282" s="148"/>
      <c r="AJ282" s="148"/>
      <c r="AK282" s="322"/>
      <c r="AL282" s="148"/>
      <c r="AM282" s="245"/>
      <c r="AN282" s="326"/>
      <c r="AO282" s="317"/>
      <c r="AP282" s="318"/>
    </row>
    <row r="283" spans="1:45" ht="6" customHeight="1" x14ac:dyDescent="0.25">
      <c r="A283" s="225"/>
      <c r="B283" s="320"/>
      <c r="C283" s="316"/>
      <c r="D283" s="241"/>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c r="AE283" s="243"/>
      <c r="AF283" s="243"/>
      <c r="AG283" s="243"/>
      <c r="AH283" s="243"/>
      <c r="AI283" s="243"/>
      <c r="AJ283" s="243"/>
      <c r="AK283" s="327"/>
      <c r="AL283" s="243"/>
      <c r="AM283" s="241"/>
      <c r="AN283" s="243"/>
      <c r="AO283" s="304"/>
      <c r="AP283" s="319"/>
    </row>
    <row r="284" spans="1:45" ht="11.25" customHeight="1" x14ac:dyDescent="0.25">
      <c r="A284" s="225"/>
      <c r="B284" s="323" t="s">
        <v>37</v>
      </c>
      <c r="C284" s="225"/>
      <c r="D284" s="255"/>
      <c r="E284" s="356" t="str">
        <f ca="1">VLOOKUP(CONCATENATE($B$257&amp;"-"&amp;INDIRECT(ADDRESS(ROW(),COLUMN()-3))),Language_Translations,MATCH(Language_Selected,Language_Options,0),FALSE)</f>
        <v xml:space="preserve">PALPATED THE CLIENT’S ABDOMEN FOR FETAL PRESENTATION </v>
      </c>
      <c r="F284" s="154"/>
      <c r="G284" s="154"/>
      <c r="H284" s="154"/>
      <c r="I284" s="154"/>
      <c r="J284" s="154"/>
      <c r="K284" s="154"/>
      <c r="L284" s="154"/>
      <c r="M284" s="154"/>
      <c r="N284" s="154"/>
      <c r="O284" s="154"/>
      <c r="P284" s="154"/>
      <c r="Q284" s="154"/>
      <c r="R284" s="154"/>
      <c r="S284" s="154"/>
      <c r="T284" s="154"/>
      <c r="U284" s="154"/>
      <c r="V284" s="154"/>
      <c r="W284" s="154"/>
      <c r="X284" s="2"/>
      <c r="Y284" s="2"/>
      <c r="Z284" s="2"/>
      <c r="AA284" s="2"/>
      <c r="AB284" s="2"/>
      <c r="AC284" s="2" t="s">
        <v>19</v>
      </c>
      <c r="AD284" s="2"/>
      <c r="AE284" s="2"/>
      <c r="AF284" s="2"/>
      <c r="AG284" s="2"/>
      <c r="AH284" s="2"/>
      <c r="AI284" s="2"/>
      <c r="AJ284" s="2"/>
      <c r="AK284" s="145" t="s">
        <v>104</v>
      </c>
      <c r="AL284"/>
      <c r="AM284" s="255"/>
      <c r="AN284" s="321"/>
      <c r="AO284" s="145"/>
      <c r="AP284" s="249"/>
    </row>
    <row r="285" spans="1:45" ht="6" customHeight="1" x14ac:dyDescent="0.25">
      <c r="A285" s="225"/>
      <c r="B285" s="320"/>
      <c r="C285" s="316"/>
      <c r="D285" s="245"/>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322"/>
      <c r="AL285" s="148"/>
      <c r="AM285" s="245"/>
      <c r="AN285" s="148"/>
      <c r="AO285" s="317"/>
      <c r="AP285" s="318"/>
    </row>
    <row r="286" spans="1:45" ht="6" customHeight="1" x14ac:dyDescent="0.25">
      <c r="A286" s="225"/>
      <c r="B286" s="320"/>
      <c r="C286" s="316"/>
      <c r="D286" s="241"/>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c r="AE286" s="243"/>
      <c r="AF286" s="243"/>
      <c r="AG286" s="243"/>
      <c r="AH286" s="243"/>
      <c r="AI286" s="243"/>
      <c r="AJ286" s="243"/>
      <c r="AK286" s="327"/>
      <c r="AL286" s="243"/>
      <c r="AM286" s="241"/>
      <c r="AN286" s="243"/>
      <c r="AO286" s="304"/>
      <c r="AP286" s="319"/>
    </row>
    <row r="287" spans="1:45" ht="11.25" customHeight="1" x14ac:dyDescent="0.25">
      <c r="A287" s="225"/>
      <c r="B287" s="323" t="s">
        <v>105</v>
      </c>
      <c r="C287" s="225"/>
      <c r="D287" s="255"/>
      <c r="E287" s="356" t="str">
        <f ca="1">VLOOKUP(CONCATENATE($B$257&amp;"-"&amp;INDIRECT(ADDRESS(ROW(),COLUMN()-3))),Language_Translations,MATCH(Language_Selected,Language_Options,0),FALSE)</f>
        <v>AUSCULTATED THE CLIENT’S ABDOMEN FOR FETAL HEARTBEAT</v>
      </c>
      <c r="F287" s="154"/>
      <c r="G287" s="154"/>
      <c r="H287" s="154"/>
      <c r="I287" s="154"/>
      <c r="J287" s="154"/>
      <c r="K287" s="154"/>
      <c r="L287" s="154"/>
      <c r="M287" s="154"/>
      <c r="N287" s="154"/>
      <c r="O287" s="154"/>
      <c r="P287" s="154"/>
      <c r="Q287" s="154"/>
      <c r="R287" s="154"/>
      <c r="S287" s="154"/>
      <c r="T287" s="154"/>
      <c r="U287" s="154"/>
      <c r="V287" s="154"/>
      <c r="W287" s="154"/>
      <c r="X287" s="2"/>
      <c r="Y287" s="2"/>
      <c r="Z287" s="2"/>
      <c r="AA287" s="2"/>
      <c r="AB287" s="2"/>
      <c r="AC287" s="2" t="s">
        <v>19</v>
      </c>
      <c r="AD287" s="2"/>
      <c r="AE287" s="2"/>
      <c r="AF287" s="2"/>
      <c r="AG287" s="2"/>
      <c r="AH287" s="2"/>
      <c r="AI287" s="2"/>
      <c r="AJ287" s="2"/>
      <c r="AK287" s="145" t="s">
        <v>107</v>
      </c>
      <c r="AL287"/>
      <c r="AM287" s="255"/>
      <c r="AN287" s="321"/>
      <c r="AO287" s="145"/>
      <c r="AP287" s="249"/>
      <c r="AR287"/>
    </row>
    <row r="288" spans="1:45" ht="6" customHeight="1" x14ac:dyDescent="0.25">
      <c r="A288" s="225"/>
      <c r="B288" s="323"/>
      <c r="C288" s="225"/>
      <c r="D288" s="245"/>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326"/>
      <c r="AI288" s="148"/>
      <c r="AJ288" s="148"/>
      <c r="AK288" s="317"/>
      <c r="AL288" s="148"/>
      <c r="AM288" s="245"/>
      <c r="AN288" s="326"/>
      <c r="AO288" s="317"/>
      <c r="AP288" s="328"/>
    </row>
    <row r="289" spans="1:45" ht="6" customHeight="1" x14ac:dyDescent="0.25">
      <c r="A289" s="225"/>
      <c r="B289" s="323"/>
      <c r="C289" s="225"/>
      <c r="D289" s="255"/>
      <c r="E289"/>
      <c r="F289"/>
      <c r="G289"/>
      <c r="H289"/>
      <c r="I289"/>
      <c r="J289"/>
      <c r="K289"/>
      <c r="L289"/>
      <c r="M289"/>
      <c r="N289"/>
      <c r="O289"/>
      <c r="P289"/>
      <c r="Q289"/>
      <c r="R289"/>
      <c r="S289"/>
      <c r="T289"/>
      <c r="U289"/>
      <c r="V289"/>
      <c r="W289"/>
      <c r="X289"/>
      <c r="Y289"/>
      <c r="Z289"/>
      <c r="AA289"/>
      <c r="AB289"/>
      <c r="AC289"/>
      <c r="AD289"/>
      <c r="AE289"/>
      <c r="AF289"/>
      <c r="AG289"/>
      <c r="AH289" s="321"/>
      <c r="AI289"/>
      <c r="AJ289"/>
      <c r="AK289" s="145"/>
      <c r="AL289"/>
      <c r="AM289" s="255"/>
      <c r="AN289" s="321"/>
      <c r="AO289" s="145"/>
      <c r="AP289" s="249"/>
    </row>
    <row r="290" spans="1:45" ht="11.25" customHeight="1" x14ac:dyDescent="0.25">
      <c r="A290" s="225"/>
      <c r="B290" s="323" t="s">
        <v>108</v>
      </c>
      <c r="C290" s="225"/>
      <c r="D290" s="255"/>
      <c r="E290" s="409" t="str">
        <f ca="1">VLOOKUP(CONCATENATE($B$257&amp;"-"&amp;INDIRECT(ADDRESS(ROW(),COLUMN()-3))),Language_Translations,MATCH(Language_Selected,Language_Options,0),FALSE)</f>
        <v>CONDUCTED AN ULTRASOUND/REFER CLIENT FOR ULTRASOUND/LOOK AT RECENT ULTRASOUND REPORT</v>
      </c>
      <c r="F290" s="409"/>
      <c r="G290" s="409"/>
      <c r="H290" s="409"/>
      <c r="I290" s="409"/>
      <c r="J290" s="409"/>
      <c r="K290" s="409"/>
      <c r="L290" s="409"/>
      <c r="M290" s="409"/>
      <c r="N290" s="409"/>
      <c r="O290" s="409"/>
      <c r="P290" s="409"/>
      <c r="Q290" s="409"/>
      <c r="R290" s="409"/>
      <c r="S290" s="409"/>
      <c r="T290" s="409"/>
      <c r="U290" s="409"/>
      <c r="V290" s="409"/>
      <c r="W290" s="409"/>
      <c r="X290" s="409"/>
      <c r="Y290" s="409"/>
      <c r="Z290" s="409"/>
      <c r="AA290" s="409"/>
      <c r="AB290" s="409"/>
      <c r="AC290" s="409"/>
      <c r="AD290" s="409"/>
      <c r="AE290" s="409"/>
      <c r="AF290" s="154"/>
      <c r="AG290" s="154"/>
      <c r="AH290" s="154"/>
      <c r="AI290" s="189"/>
      <c r="AJ290" s="189"/>
      <c r="AK290" s="145"/>
      <c r="AL290"/>
      <c r="AM290" s="255"/>
      <c r="AN290" s="321"/>
      <c r="AO290" s="145"/>
      <c r="AP290" s="249"/>
      <c r="AR290"/>
    </row>
    <row r="291" spans="1:45" ht="11.25" customHeight="1" x14ac:dyDescent="0.25">
      <c r="A291" s="225"/>
      <c r="B291" s="323"/>
      <c r="C291" s="225"/>
      <c r="D291" s="255"/>
      <c r="E291" s="409"/>
      <c r="F291" s="409"/>
      <c r="G291" s="409"/>
      <c r="H291" s="409"/>
      <c r="I291" s="409"/>
      <c r="J291" s="409"/>
      <c r="K291" s="409"/>
      <c r="L291" s="409"/>
      <c r="M291" s="409"/>
      <c r="N291" s="409"/>
      <c r="O291" s="409"/>
      <c r="P291" s="409"/>
      <c r="Q291" s="409"/>
      <c r="R291" s="409"/>
      <c r="S291" s="409"/>
      <c r="T291" s="409"/>
      <c r="U291" s="409"/>
      <c r="V291" s="409"/>
      <c r="W291" s="409"/>
      <c r="X291" s="409"/>
      <c r="Y291" s="409"/>
      <c r="Z291" s="409"/>
      <c r="AA291" s="409"/>
      <c r="AB291" s="409"/>
      <c r="AC291" s="409"/>
      <c r="AD291" s="409"/>
      <c r="AE291" s="409"/>
      <c r="AF291" s="195" t="s">
        <v>130</v>
      </c>
      <c r="AG291" s="195"/>
      <c r="AH291" s="195"/>
      <c r="AI291" s="189"/>
      <c r="AJ291" s="189"/>
      <c r="AK291" s="145" t="s">
        <v>109</v>
      </c>
      <c r="AL291"/>
      <c r="AM291" s="255"/>
      <c r="AN291" s="321"/>
      <c r="AO291" s="145"/>
      <c r="AP291" s="249"/>
    </row>
    <row r="292" spans="1:45" ht="6" customHeight="1" x14ac:dyDescent="0.25">
      <c r="A292" s="225"/>
      <c r="B292" s="210"/>
      <c r="C292" s="316"/>
      <c r="D292" s="245"/>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322"/>
      <c r="AL292" s="148"/>
      <c r="AM292" s="245"/>
      <c r="AN292" s="148"/>
      <c r="AO292" s="317"/>
      <c r="AP292" s="318"/>
    </row>
    <row r="293" spans="1:45" ht="6" customHeight="1" x14ac:dyDescent="0.25">
      <c r="A293" s="225"/>
      <c r="B293" s="323"/>
      <c r="C293" s="225"/>
      <c r="D293" s="255"/>
      <c r="E293"/>
      <c r="F293"/>
      <c r="G293"/>
      <c r="H293"/>
      <c r="I293"/>
      <c r="J293"/>
      <c r="K293"/>
      <c r="L293"/>
      <c r="M293"/>
      <c r="N293"/>
      <c r="O293"/>
      <c r="P293"/>
      <c r="Q293"/>
      <c r="R293"/>
      <c r="S293"/>
      <c r="T293"/>
      <c r="U293"/>
      <c r="V293"/>
      <c r="W293"/>
      <c r="X293"/>
      <c r="Y293"/>
      <c r="Z293"/>
      <c r="AA293"/>
      <c r="AB293"/>
      <c r="AC293"/>
      <c r="AD293"/>
      <c r="AE293"/>
      <c r="AF293"/>
      <c r="AG293"/>
      <c r="AH293" s="321"/>
      <c r="AI293"/>
      <c r="AJ293"/>
      <c r="AK293" s="145"/>
      <c r="AL293"/>
      <c r="AM293" s="255"/>
      <c r="AN293" s="321"/>
      <c r="AO293" s="145"/>
      <c r="AP293" s="325"/>
    </row>
    <row r="294" spans="1:45" ht="11.25" customHeight="1" x14ac:dyDescent="0.25">
      <c r="A294" s="225"/>
      <c r="B294" s="323" t="s">
        <v>110</v>
      </c>
      <c r="C294" s="225"/>
      <c r="D294" s="255"/>
      <c r="E294" s="356" t="str">
        <f ca="1">VLOOKUP(CONCATENATE($B$257&amp;"-"&amp;INDIRECT(ADDRESS(ROW(),COLUMN()-3))),Language_Translations,MATCH(Language_Selected,Language_Options,0),FALSE)</f>
        <v>MEASURED FUNDAL HEIGHT USING TAPE MEASURE OR FINGER METHOD</v>
      </c>
      <c r="F294" s="154"/>
      <c r="G294" s="154"/>
      <c r="H294" s="154"/>
      <c r="I294" s="154"/>
      <c r="J294" s="154"/>
      <c r="K294" s="154"/>
      <c r="L294" s="154"/>
      <c r="M294" s="154"/>
      <c r="N294" s="154"/>
      <c r="O294" s="154"/>
      <c r="P294" s="154"/>
      <c r="Q294" s="154"/>
      <c r="R294" s="154"/>
      <c r="S294" s="154"/>
      <c r="T294" s="2"/>
      <c r="U294" s="2"/>
      <c r="V294" s="2"/>
      <c r="W294" s="2"/>
      <c r="X294" s="2"/>
      <c r="Y294" s="2"/>
      <c r="Z294" s="2"/>
      <c r="AA294" s="2"/>
      <c r="AB294" s="2"/>
      <c r="AC294" s="2" t="s">
        <v>19</v>
      </c>
      <c r="AD294" s="2"/>
      <c r="AE294" s="2"/>
      <c r="AF294" s="2"/>
      <c r="AG294" s="2"/>
      <c r="AH294" s="192"/>
      <c r="AI294" s="2"/>
      <c r="AJ294" s="2"/>
      <c r="AK294" s="145" t="s">
        <v>111</v>
      </c>
      <c r="AL294"/>
      <c r="AM294" s="255"/>
      <c r="AN294" s="321"/>
      <c r="AO294" s="145"/>
      <c r="AP294" s="325"/>
      <c r="AR294" s="303"/>
    </row>
    <row r="295" spans="1:45" ht="6" customHeight="1" x14ac:dyDescent="0.25">
      <c r="A295" s="225"/>
      <c r="B295" s="320"/>
      <c r="C295" s="225"/>
      <c r="D295" s="245"/>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326"/>
      <c r="AI295" s="148"/>
      <c r="AJ295" s="148"/>
      <c r="AK295" s="317"/>
      <c r="AL295" s="148"/>
      <c r="AM295" s="245"/>
      <c r="AN295" s="326"/>
      <c r="AO295" s="317"/>
      <c r="AP295" s="318"/>
    </row>
    <row r="296" spans="1:45" ht="6" customHeight="1" x14ac:dyDescent="0.25">
      <c r="A296" s="225"/>
      <c r="B296" s="320"/>
      <c r="C296" s="225"/>
      <c r="D296" s="255"/>
      <c r="E296"/>
      <c r="F296"/>
      <c r="G296"/>
      <c r="H296"/>
      <c r="I296"/>
      <c r="J296"/>
      <c r="K296"/>
      <c r="L296"/>
      <c r="M296"/>
      <c r="N296"/>
      <c r="O296"/>
      <c r="P296"/>
      <c r="Q296"/>
      <c r="R296"/>
      <c r="S296"/>
      <c r="T296"/>
      <c r="U296"/>
      <c r="V296"/>
      <c r="W296"/>
      <c r="X296"/>
      <c r="Y296"/>
      <c r="Z296"/>
      <c r="AA296"/>
      <c r="AB296"/>
      <c r="AC296"/>
      <c r="AD296"/>
      <c r="AE296"/>
      <c r="AF296"/>
      <c r="AG296"/>
      <c r="AH296" s="321"/>
      <c r="AI296"/>
      <c r="AJ296"/>
      <c r="AK296" s="145"/>
      <c r="AL296"/>
      <c r="AM296" s="255"/>
      <c r="AN296" s="321"/>
      <c r="AO296" s="145"/>
      <c r="AP296" s="325"/>
      <c r="AR296"/>
    </row>
    <row r="297" spans="1:45" ht="11.25" customHeight="1" x14ac:dyDescent="0.25">
      <c r="A297" s="225"/>
      <c r="B297" s="323" t="s">
        <v>112</v>
      </c>
      <c r="C297" s="225"/>
      <c r="D297" s="255"/>
      <c r="E297" s="356" t="str">
        <f ca="1">VLOOKUP(CONCATENATE($B$257&amp;"-"&amp;INDIRECT(ADDRESS(ROW(),COLUMN()-3))),Language_Translations,MATCH(Language_Selected,Language_Options,0),FALSE)</f>
        <v>NONE OF THE ABOVE</v>
      </c>
      <c r="F297" s="154"/>
      <c r="G297" s="154"/>
      <c r="H297" s="154"/>
      <c r="I297" s="154"/>
      <c r="J297" s="154"/>
      <c r="K297" s="154"/>
      <c r="L297" s="2"/>
      <c r="M297" s="2"/>
      <c r="N297" s="2" t="s">
        <v>19</v>
      </c>
      <c r="O297" s="2"/>
      <c r="P297" s="2"/>
      <c r="Q297" s="2"/>
      <c r="R297" s="2"/>
      <c r="S297" s="2"/>
      <c r="T297" s="2"/>
      <c r="U297" s="2"/>
      <c r="V297" s="2"/>
      <c r="W297" s="2"/>
      <c r="X297" s="2"/>
      <c r="Y297" s="2"/>
      <c r="Z297" s="2"/>
      <c r="AA297" s="2"/>
      <c r="AB297" s="2"/>
      <c r="AC297" s="2"/>
      <c r="AD297" s="2"/>
      <c r="AE297" s="2"/>
      <c r="AF297" s="2"/>
      <c r="AG297" s="2"/>
      <c r="AH297" s="192"/>
      <c r="AI297" s="2"/>
      <c r="AJ297" s="2"/>
      <c r="AK297" s="145" t="s">
        <v>98</v>
      </c>
      <c r="AL297"/>
      <c r="AM297" s="255"/>
      <c r="AN297" s="321"/>
      <c r="AO297" s="145"/>
      <c r="AP297" s="325"/>
    </row>
    <row r="298" spans="1:45" ht="6" customHeight="1" thickBot="1" x14ac:dyDescent="0.3">
      <c r="A298" s="329"/>
      <c r="B298" s="330"/>
      <c r="C298" s="329"/>
      <c r="D298" s="331"/>
      <c r="E298" s="332"/>
      <c r="F298" s="332"/>
      <c r="G298" s="332"/>
      <c r="H298" s="332"/>
      <c r="I298" s="332"/>
      <c r="J298" s="332"/>
      <c r="K298" s="332"/>
      <c r="L298" s="332"/>
      <c r="M298" s="332"/>
      <c r="N298" s="332"/>
      <c r="O298" s="332"/>
      <c r="P298" s="332"/>
      <c r="Q298" s="332"/>
      <c r="R298" s="332"/>
      <c r="S298" s="332"/>
      <c r="T298" s="332"/>
      <c r="U298" s="332"/>
      <c r="V298" s="332"/>
      <c r="W298" s="332"/>
      <c r="X298" s="332"/>
      <c r="Y298" s="332"/>
      <c r="Z298" s="332"/>
      <c r="AA298" s="332"/>
      <c r="AB298" s="332"/>
      <c r="AC298" s="332"/>
      <c r="AD298" s="332"/>
      <c r="AE298" s="332"/>
      <c r="AF298" s="332"/>
      <c r="AG298" s="332"/>
      <c r="AH298" s="333"/>
      <c r="AI298" s="332"/>
      <c r="AJ298" s="332"/>
      <c r="AK298" s="207"/>
      <c r="AL298" s="332"/>
      <c r="AM298" s="331"/>
      <c r="AN298" s="333"/>
      <c r="AO298" s="207"/>
      <c r="AP298" s="334"/>
    </row>
    <row r="299" spans="1:45" ht="6" customHeight="1" x14ac:dyDescent="0.25">
      <c r="A299" s="335"/>
      <c r="B299" s="336"/>
      <c r="C299" s="337"/>
      <c r="D299" s="338"/>
      <c r="E299" s="338"/>
      <c r="F299" s="338"/>
      <c r="G299" s="338"/>
      <c r="H299" s="338"/>
      <c r="I299" s="338"/>
      <c r="J299" s="338"/>
      <c r="K299" s="338"/>
      <c r="L299" s="338"/>
      <c r="M299" s="338"/>
      <c r="N299" s="338"/>
      <c r="O299" s="338"/>
      <c r="P299" s="338"/>
      <c r="Q299" s="338"/>
      <c r="R299" s="338"/>
      <c r="S299" s="338"/>
      <c r="T299" s="338"/>
      <c r="U299" s="338"/>
      <c r="V299" s="338"/>
      <c r="W299" s="338"/>
      <c r="X299" s="338"/>
      <c r="Y299" s="338"/>
      <c r="Z299" s="338"/>
      <c r="AA299" s="338"/>
      <c r="AB299" s="338"/>
      <c r="AC299" s="338"/>
      <c r="AD299" s="338"/>
      <c r="AE299" s="338"/>
      <c r="AF299" s="338"/>
      <c r="AG299" s="338"/>
      <c r="AH299" s="338"/>
      <c r="AI299" s="338"/>
      <c r="AJ299" s="338"/>
      <c r="AK299" s="339"/>
      <c r="AL299" s="338"/>
      <c r="AM299" s="338"/>
      <c r="AN299" s="338"/>
      <c r="AO299" s="339"/>
      <c r="AP299" s="340"/>
    </row>
    <row r="300" spans="1:45" ht="20.149999999999999" x14ac:dyDescent="0.5">
      <c r="A300" s="446" t="s">
        <v>393</v>
      </c>
      <c r="B300" s="447"/>
      <c r="C300" s="447"/>
      <c r="D300" s="447"/>
      <c r="E300" s="447"/>
      <c r="F300" s="447"/>
      <c r="G300" s="447"/>
      <c r="H300" s="447"/>
      <c r="I300" s="447"/>
      <c r="J300" s="447"/>
      <c r="K300" s="447"/>
      <c r="L300" s="447"/>
      <c r="M300" s="447"/>
      <c r="N300" s="447"/>
      <c r="O300" s="447"/>
      <c r="P300" s="447"/>
      <c r="Q300" s="447"/>
      <c r="R300" s="447"/>
      <c r="S300" s="447"/>
      <c r="T300" s="447"/>
      <c r="U300" s="447"/>
      <c r="V300" s="447"/>
      <c r="W300" s="447"/>
      <c r="X300" s="447"/>
      <c r="Y300" s="447"/>
      <c r="Z300" s="447"/>
      <c r="AA300" s="447"/>
      <c r="AB300" s="447"/>
      <c r="AC300" s="447"/>
      <c r="AD300" s="447"/>
      <c r="AE300" s="447"/>
      <c r="AF300" s="447"/>
      <c r="AG300" s="447"/>
      <c r="AH300" s="447"/>
      <c r="AI300" s="447"/>
      <c r="AJ300" s="447"/>
      <c r="AK300" s="447"/>
      <c r="AL300" s="447"/>
      <c r="AM300" s="447"/>
      <c r="AN300" s="447"/>
      <c r="AO300" s="447"/>
      <c r="AP300" s="448"/>
      <c r="AR300" s="303"/>
      <c r="AS300"/>
    </row>
    <row r="301" spans="1:45" ht="6" customHeight="1" thickBot="1" x14ac:dyDescent="0.3">
      <c r="A301" s="174"/>
      <c r="B301" s="1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175"/>
      <c r="AR301"/>
    </row>
    <row r="302" spans="1:45" ht="6" customHeight="1" x14ac:dyDescent="0.25">
      <c r="A302" s="337"/>
      <c r="B302" s="336"/>
      <c r="C302" s="341"/>
      <c r="D302" s="342"/>
      <c r="E302" s="338"/>
      <c r="F302" s="338"/>
      <c r="G302" s="338"/>
      <c r="H302" s="338"/>
      <c r="I302" s="338"/>
      <c r="J302" s="338"/>
      <c r="K302" s="338"/>
      <c r="L302" s="338"/>
      <c r="M302" s="338"/>
      <c r="N302" s="338"/>
      <c r="O302" s="342"/>
      <c r="P302" s="338"/>
      <c r="Q302" s="338"/>
      <c r="R302" s="338"/>
      <c r="S302" s="338"/>
      <c r="T302" s="338"/>
      <c r="U302" s="342"/>
      <c r="V302" s="338"/>
      <c r="W302" s="338"/>
      <c r="X302" s="338"/>
      <c r="Y302" s="338"/>
      <c r="Z302" s="338"/>
      <c r="AA302" s="342"/>
      <c r="AB302" s="338"/>
      <c r="AC302" s="338"/>
      <c r="AD302" s="338"/>
      <c r="AE302" s="338"/>
      <c r="AF302" s="338"/>
      <c r="AG302" s="342"/>
      <c r="AH302" s="338"/>
      <c r="AI302" s="338"/>
      <c r="AJ302" s="338"/>
      <c r="AK302" s="339"/>
      <c r="AL302" s="343"/>
      <c r="AM302" s="342"/>
      <c r="AN302" s="338"/>
      <c r="AO302" s="339"/>
      <c r="AP302" s="344"/>
    </row>
    <row r="303" spans="1:45" ht="11.25" customHeight="1" x14ac:dyDescent="0.25">
      <c r="A303" s="225"/>
      <c r="B303" s="315">
        <v>109</v>
      </c>
      <c r="C303" s="225"/>
      <c r="D303" s="255"/>
      <c r="E303" s="419" t="str">
        <f ca="1">VLOOKUP(INDIRECT(ADDRESS(ROW(),COLUMN()-3)),Language_Translations,MATCH(Language_Selected,Language_Options,0),FALSE)</f>
        <v>RECORD WHETHER THE PROVIDER A) ASKED ABOUT, B) PERFORMED OR, C) REFERRED THE CLIENT FOR THE FOLLOWING TESTS:</v>
      </c>
      <c r="F303" s="419"/>
      <c r="G303" s="419"/>
      <c r="H303" s="419"/>
      <c r="I303" s="419"/>
      <c r="J303" s="419"/>
      <c r="K303" s="419"/>
      <c r="L303" s="419"/>
      <c r="M303" s="419"/>
      <c r="N303" s="419"/>
      <c r="O303" s="411" t="s">
        <v>131</v>
      </c>
      <c r="P303" s="412"/>
      <c r="Q303" s="412"/>
      <c r="R303" s="412"/>
      <c r="S303" s="412"/>
      <c r="T303" s="413"/>
      <c r="U303" s="411" t="s">
        <v>132</v>
      </c>
      <c r="V303" s="412"/>
      <c r="W303" s="412"/>
      <c r="X303" s="412"/>
      <c r="Y303" s="412"/>
      <c r="Z303" s="413"/>
      <c r="AA303" s="411" t="s">
        <v>133</v>
      </c>
      <c r="AB303" s="412"/>
      <c r="AC303" s="412"/>
      <c r="AD303" s="412"/>
      <c r="AE303" s="412"/>
      <c r="AF303" s="413"/>
      <c r="AG303" s="411" t="s">
        <v>134</v>
      </c>
      <c r="AH303" s="412"/>
      <c r="AI303" s="412"/>
      <c r="AJ303" s="412"/>
      <c r="AK303" s="412"/>
      <c r="AL303" s="413"/>
      <c r="AM303" s="345"/>
      <c r="AN303" s="314"/>
      <c r="AO303" s="249"/>
      <c r="AP303" s="314"/>
      <c r="AR303" s="303"/>
    </row>
    <row r="304" spans="1:45" ht="11.25" customHeight="1" x14ac:dyDescent="0.25">
      <c r="A304" s="225"/>
      <c r="B304" s="315" t="s">
        <v>136</v>
      </c>
      <c r="C304" s="225"/>
      <c r="D304" s="255"/>
      <c r="E304" s="419"/>
      <c r="F304" s="419"/>
      <c r="G304" s="419"/>
      <c r="H304" s="419"/>
      <c r="I304" s="419"/>
      <c r="J304" s="419"/>
      <c r="K304" s="419"/>
      <c r="L304" s="419"/>
      <c r="M304" s="419"/>
      <c r="N304" s="419"/>
      <c r="O304" s="411"/>
      <c r="P304" s="412"/>
      <c r="Q304" s="412"/>
      <c r="R304" s="412"/>
      <c r="S304" s="412"/>
      <c r="T304" s="413"/>
      <c r="U304" s="411"/>
      <c r="V304" s="412"/>
      <c r="W304" s="412"/>
      <c r="X304" s="412"/>
      <c r="Y304" s="412"/>
      <c r="Z304" s="413"/>
      <c r="AA304" s="411"/>
      <c r="AB304" s="412"/>
      <c r="AC304" s="412"/>
      <c r="AD304" s="412"/>
      <c r="AE304" s="412"/>
      <c r="AF304" s="413"/>
      <c r="AG304" s="411"/>
      <c r="AH304" s="412"/>
      <c r="AI304" s="412"/>
      <c r="AJ304" s="412"/>
      <c r="AK304" s="412"/>
      <c r="AL304" s="413"/>
      <c r="AM304" s="255"/>
      <c r="AN304"/>
      <c r="AO304" s="145"/>
      <c r="AP304" s="314"/>
      <c r="AR304"/>
    </row>
    <row r="305" spans="1:44" ht="11.25" customHeight="1" x14ac:dyDescent="0.25">
      <c r="A305" s="225"/>
      <c r="B305" s="315"/>
      <c r="C305" s="225"/>
      <c r="D305" s="255"/>
      <c r="E305" s="419"/>
      <c r="F305" s="419"/>
      <c r="G305" s="419"/>
      <c r="H305" s="419"/>
      <c r="I305" s="419"/>
      <c r="J305" s="419"/>
      <c r="K305" s="419"/>
      <c r="L305" s="419"/>
      <c r="M305" s="419"/>
      <c r="N305" s="419"/>
      <c r="O305" s="411"/>
      <c r="P305" s="412"/>
      <c r="Q305" s="412"/>
      <c r="R305" s="412"/>
      <c r="S305" s="412"/>
      <c r="T305" s="413"/>
      <c r="U305" s="411"/>
      <c r="V305" s="412"/>
      <c r="W305" s="412"/>
      <c r="X305" s="412"/>
      <c r="Y305" s="412"/>
      <c r="Z305" s="413"/>
      <c r="AA305" s="411"/>
      <c r="AB305" s="412"/>
      <c r="AC305" s="412"/>
      <c r="AD305" s="412"/>
      <c r="AE305" s="412"/>
      <c r="AF305" s="413"/>
      <c r="AG305" s="411"/>
      <c r="AH305" s="412"/>
      <c r="AI305" s="412"/>
      <c r="AJ305" s="412"/>
      <c r="AK305" s="412"/>
      <c r="AL305" s="413"/>
      <c r="AM305" s="345"/>
      <c r="AN305"/>
      <c r="AO305" s="145"/>
      <c r="AP305" s="314"/>
      <c r="AR305"/>
    </row>
    <row r="306" spans="1:44" ht="11.25" customHeight="1" x14ac:dyDescent="0.25">
      <c r="A306" s="225"/>
      <c r="B306" s="315"/>
      <c r="C306" s="225"/>
      <c r="D306" s="255"/>
      <c r="E306" s="419"/>
      <c r="F306" s="419"/>
      <c r="G306" s="419"/>
      <c r="H306" s="419"/>
      <c r="I306" s="419"/>
      <c r="J306" s="419"/>
      <c r="K306" s="419"/>
      <c r="L306" s="419"/>
      <c r="M306" s="419"/>
      <c r="N306" s="419"/>
      <c r="O306" s="411"/>
      <c r="P306" s="412"/>
      <c r="Q306" s="412"/>
      <c r="R306" s="412"/>
      <c r="S306" s="412"/>
      <c r="T306" s="413"/>
      <c r="U306" s="411"/>
      <c r="V306" s="412"/>
      <c r="W306" s="412"/>
      <c r="X306" s="412"/>
      <c r="Y306" s="412"/>
      <c r="Z306" s="413"/>
      <c r="AA306" s="411"/>
      <c r="AB306" s="412"/>
      <c r="AC306" s="412"/>
      <c r="AD306" s="412"/>
      <c r="AE306" s="412"/>
      <c r="AF306" s="413"/>
      <c r="AG306" s="411"/>
      <c r="AH306" s="412"/>
      <c r="AI306" s="412"/>
      <c r="AJ306" s="412"/>
      <c r="AK306" s="412"/>
      <c r="AL306" s="413"/>
      <c r="AM306" s="345"/>
      <c r="AN306"/>
      <c r="AO306" s="145"/>
      <c r="AP306" s="314"/>
    </row>
    <row r="307" spans="1:44" ht="11.25" customHeight="1" x14ac:dyDescent="0.25">
      <c r="A307" s="225"/>
      <c r="B307" s="315"/>
      <c r="C307" s="225"/>
      <c r="D307" s="255"/>
      <c r="E307" s="419"/>
      <c r="F307" s="419"/>
      <c r="G307" s="419"/>
      <c r="H307" s="419"/>
      <c r="I307" s="419"/>
      <c r="J307" s="419"/>
      <c r="K307" s="419"/>
      <c r="L307" s="419"/>
      <c r="M307" s="419"/>
      <c r="N307" s="419"/>
      <c r="O307" s="411"/>
      <c r="P307" s="412"/>
      <c r="Q307" s="412"/>
      <c r="R307" s="412"/>
      <c r="S307" s="412"/>
      <c r="T307" s="413"/>
      <c r="U307" s="411"/>
      <c r="V307" s="412"/>
      <c r="W307" s="412"/>
      <c r="X307" s="412"/>
      <c r="Y307" s="412"/>
      <c r="Z307" s="413"/>
      <c r="AA307" s="411"/>
      <c r="AB307" s="412"/>
      <c r="AC307" s="412"/>
      <c r="AD307" s="412"/>
      <c r="AE307" s="412"/>
      <c r="AF307" s="413"/>
      <c r="AG307" s="411"/>
      <c r="AH307" s="412"/>
      <c r="AI307" s="412"/>
      <c r="AJ307" s="412"/>
      <c r="AK307" s="412"/>
      <c r="AL307" s="413"/>
      <c r="AM307" s="345"/>
      <c r="AN307"/>
      <c r="AO307" s="145"/>
      <c r="AP307" s="314"/>
    </row>
    <row r="308" spans="1:44" ht="11.25" customHeight="1" x14ac:dyDescent="0.25">
      <c r="A308" s="225"/>
      <c r="B308" s="315"/>
      <c r="C308" s="225"/>
      <c r="D308" s="255"/>
      <c r="E308" s="419"/>
      <c r="F308" s="419"/>
      <c r="G308" s="419"/>
      <c r="H308" s="419"/>
      <c r="I308" s="419"/>
      <c r="J308" s="419"/>
      <c r="K308" s="419"/>
      <c r="L308" s="419"/>
      <c r="M308" s="419"/>
      <c r="N308" s="419"/>
      <c r="O308" s="411"/>
      <c r="P308" s="412"/>
      <c r="Q308" s="412"/>
      <c r="R308" s="412"/>
      <c r="S308" s="412"/>
      <c r="T308" s="413"/>
      <c r="U308" s="411"/>
      <c r="V308" s="412"/>
      <c r="W308" s="412"/>
      <c r="X308" s="412"/>
      <c r="Y308" s="412"/>
      <c r="Z308" s="413"/>
      <c r="AA308" s="411"/>
      <c r="AB308" s="412"/>
      <c r="AC308" s="412"/>
      <c r="AD308" s="412"/>
      <c r="AE308" s="412"/>
      <c r="AF308" s="413"/>
      <c r="AG308" s="411"/>
      <c r="AH308" s="412"/>
      <c r="AI308" s="412"/>
      <c r="AJ308" s="412"/>
      <c r="AK308" s="412"/>
      <c r="AL308" s="413"/>
      <c r="AM308" s="255"/>
      <c r="AN308"/>
      <c r="AO308" s="145"/>
      <c r="AP308" s="249"/>
    </row>
    <row r="309" spans="1:44" ht="6" customHeight="1" x14ac:dyDescent="0.25">
      <c r="B309" s="105"/>
      <c r="D309" s="30"/>
      <c r="O309" s="30"/>
      <c r="U309" s="30"/>
      <c r="AA309" s="30"/>
      <c r="AF309" s="11"/>
      <c r="AG309" s="62"/>
      <c r="AH309" s="11"/>
      <c r="AI309" s="11"/>
      <c r="AK309" s="11"/>
      <c r="AL309" s="61"/>
      <c r="AM309" s="62"/>
      <c r="AN309" s="11"/>
      <c r="AO309" s="11"/>
    </row>
    <row r="310" spans="1:44" ht="6" customHeight="1" x14ac:dyDescent="0.25">
      <c r="B310" s="105"/>
      <c r="C310" s="51"/>
      <c r="D310" s="15"/>
      <c r="E310" s="19"/>
      <c r="F310" s="19"/>
      <c r="G310" s="19"/>
      <c r="H310" s="19"/>
      <c r="I310" s="19"/>
      <c r="J310" s="19"/>
      <c r="K310" s="19"/>
      <c r="L310" s="19"/>
      <c r="M310" s="19"/>
      <c r="N310" s="19"/>
      <c r="O310" s="15"/>
      <c r="P310" s="19"/>
      <c r="Q310" s="19"/>
      <c r="R310" s="19"/>
      <c r="S310" s="19"/>
      <c r="T310" s="19"/>
      <c r="U310" s="15"/>
      <c r="V310" s="19"/>
      <c r="W310" s="19"/>
      <c r="X310" s="19"/>
      <c r="Y310" s="19"/>
      <c r="Z310" s="19"/>
      <c r="AA310" s="15"/>
      <c r="AB310" s="19"/>
      <c r="AC310" s="19"/>
      <c r="AD310" s="19"/>
      <c r="AE310" s="19"/>
      <c r="AF310" s="19"/>
      <c r="AG310" s="15"/>
      <c r="AH310" s="19"/>
      <c r="AI310" s="19"/>
      <c r="AJ310" s="19"/>
      <c r="AK310" s="91"/>
      <c r="AL310" s="16"/>
      <c r="AM310" s="15"/>
      <c r="AN310" s="19"/>
      <c r="AO310" s="91"/>
      <c r="AP310" s="19"/>
    </row>
    <row r="311" spans="1:44" ht="11.25" customHeight="1" x14ac:dyDescent="0.25">
      <c r="B311" s="171" t="s">
        <v>20</v>
      </c>
      <c r="D311" s="30"/>
      <c r="E311" s="356" t="str">
        <f ca="1">VLOOKUP(CONCATENATE($B$303&amp;"-"&amp;INDIRECT(ADDRESS(ROW(),COLUMN()-3))),Language_Translations,MATCH(Language_Selected,Language_Options,0),FALSE)</f>
        <v>HEMOGLOBIN TEST</v>
      </c>
      <c r="F311" s="81"/>
      <c r="G311" s="81"/>
      <c r="H311" s="81"/>
      <c r="I311" s="81"/>
      <c r="J311" s="81"/>
      <c r="K311" s="13"/>
      <c r="L311" s="13"/>
      <c r="M311" s="13"/>
      <c r="N311" s="13"/>
      <c r="O311" s="30"/>
      <c r="R311" s="11" t="s">
        <v>7</v>
      </c>
      <c r="U311" s="30"/>
      <c r="X311" s="11" t="s">
        <v>93</v>
      </c>
      <c r="AA311" s="30"/>
      <c r="AC311" s="11" t="s">
        <v>94</v>
      </c>
      <c r="AG311" s="62"/>
      <c r="AH311" s="14"/>
      <c r="AI311" s="11" t="s">
        <v>98</v>
      </c>
      <c r="AJ311" s="90"/>
      <c r="AL311" s="34"/>
      <c r="AM311" s="30"/>
      <c r="AN311" s="14"/>
      <c r="AO311" s="11"/>
    </row>
    <row r="312" spans="1:44" ht="6" customHeight="1" x14ac:dyDescent="0.25">
      <c r="B312" s="171"/>
      <c r="D312" s="21"/>
      <c r="E312" s="23"/>
      <c r="F312" s="23"/>
      <c r="G312" s="23"/>
      <c r="H312" s="23"/>
      <c r="I312" s="23"/>
      <c r="J312" s="23"/>
      <c r="K312" s="23"/>
      <c r="L312" s="23"/>
      <c r="M312" s="23"/>
      <c r="N312" s="23"/>
      <c r="O312" s="21"/>
      <c r="P312" s="23"/>
      <c r="Q312" s="23"/>
      <c r="R312" s="58"/>
      <c r="S312" s="23"/>
      <c r="T312" s="23"/>
      <c r="U312" s="21"/>
      <c r="V312" s="23"/>
      <c r="W312" s="23"/>
      <c r="X312" s="58"/>
      <c r="Y312" s="23"/>
      <c r="Z312" s="23"/>
      <c r="AA312" s="21"/>
      <c r="AB312" s="23"/>
      <c r="AC312" s="58"/>
      <c r="AD312" s="23"/>
      <c r="AE312" s="23"/>
      <c r="AF312" s="23"/>
      <c r="AG312" s="63"/>
      <c r="AH312" s="60"/>
      <c r="AI312" s="58"/>
      <c r="AJ312" s="94"/>
      <c r="AK312" s="94"/>
      <c r="AL312" s="22"/>
      <c r="AM312" s="21"/>
      <c r="AN312" s="60"/>
      <c r="AO312" s="58"/>
      <c r="AP312" s="23"/>
    </row>
    <row r="313" spans="1:44" ht="6" customHeight="1" x14ac:dyDescent="0.25">
      <c r="B313" s="171"/>
      <c r="D313" s="30"/>
      <c r="O313" s="30"/>
      <c r="R313" s="11"/>
      <c r="U313" s="30"/>
      <c r="X313" s="11"/>
      <c r="AA313" s="30"/>
      <c r="AC313" s="11"/>
      <c r="AG313" s="62"/>
      <c r="AH313" s="14"/>
      <c r="AI313" s="11"/>
      <c r="AJ313" s="90"/>
      <c r="AL313" s="34"/>
      <c r="AM313" s="30"/>
      <c r="AN313" s="14"/>
      <c r="AO313" s="11"/>
    </row>
    <row r="314" spans="1:44" ht="11.25" customHeight="1" x14ac:dyDescent="0.25">
      <c r="B314" s="171" t="s">
        <v>22</v>
      </c>
      <c r="D314" s="30"/>
      <c r="E314" s="356" t="str">
        <f ca="1">VLOOKUP(CONCATENATE($B$303&amp;"-"&amp;INDIRECT(ADDRESS(ROW(),COLUMN()-3))),Language_Translations,MATCH(Language_Selected,Language_Options,0),FALSE)</f>
        <v>BLOOD GROUPING</v>
      </c>
      <c r="F314" s="81"/>
      <c r="G314" s="81"/>
      <c r="H314" s="81"/>
      <c r="I314" s="81"/>
      <c r="J314" s="81"/>
      <c r="K314" s="13"/>
      <c r="L314" s="13"/>
      <c r="M314" s="13"/>
      <c r="N314" s="13"/>
      <c r="O314" s="30"/>
      <c r="R314" s="11" t="s">
        <v>7</v>
      </c>
      <c r="U314" s="30"/>
      <c r="X314" s="11" t="s">
        <v>93</v>
      </c>
      <c r="AA314" s="30"/>
      <c r="AC314" s="11" t="s">
        <v>94</v>
      </c>
      <c r="AG314" s="62"/>
      <c r="AH314" s="14"/>
      <c r="AI314" s="11" t="s">
        <v>98</v>
      </c>
      <c r="AJ314" s="90"/>
      <c r="AL314" s="34"/>
      <c r="AM314" s="30"/>
      <c r="AN314" s="14"/>
      <c r="AO314" s="11"/>
    </row>
    <row r="315" spans="1:44" ht="6" customHeight="1" x14ac:dyDescent="0.25">
      <c r="B315" s="113"/>
      <c r="C315" s="51"/>
      <c r="D315" s="21"/>
      <c r="E315" s="23"/>
      <c r="F315" s="23"/>
      <c r="G315" s="23"/>
      <c r="H315" s="23"/>
      <c r="I315" s="23"/>
      <c r="J315" s="23"/>
      <c r="K315" s="23"/>
      <c r="L315" s="23"/>
      <c r="M315" s="23"/>
      <c r="N315" s="23"/>
      <c r="O315" s="21"/>
      <c r="P315" s="23"/>
      <c r="Q315" s="23"/>
      <c r="R315" s="23"/>
      <c r="S315" s="23"/>
      <c r="T315" s="23"/>
      <c r="U315" s="21"/>
      <c r="V315" s="23"/>
      <c r="W315" s="23"/>
      <c r="X315" s="23"/>
      <c r="Y315" s="23"/>
      <c r="Z315" s="23"/>
      <c r="AA315" s="21"/>
      <c r="AB315" s="23"/>
      <c r="AC315" s="23"/>
      <c r="AD315" s="23"/>
      <c r="AE315" s="23"/>
      <c r="AF315" s="23"/>
      <c r="AG315" s="21"/>
      <c r="AH315" s="23"/>
      <c r="AI315" s="23"/>
      <c r="AJ315" s="94"/>
      <c r="AK315" s="94"/>
      <c r="AL315" s="22"/>
      <c r="AM315" s="21"/>
      <c r="AN315" s="23"/>
      <c r="AO315" s="94"/>
      <c r="AP315" s="23"/>
    </row>
    <row r="316" spans="1:44" ht="6" customHeight="1" x14ac:dyDescent="0.25">
      <c r="B316" s="113"/>
      <c r="C316" s="51"/>
      <c r="D316" s="30"/>
      <c r="O316" s="30"/>
      <c r="R316" s="11"/>
      <c r="U316" s="30"/>
      <c r="X316" s="11"/>
      <c r="AA316" s="30"/>
      <c r="AC316" s="11"/>
      <c r="AG316" s="62"/>
      <c r="AI316" s="11"/>
      <c r="AJ316" s="90"/>
      <c r="AL316" s="34"/>
      <c r="AM316" s="30"/>
      <c r="AO316" s="11"/>
    </row>
    <row r="317" spans="1:44" ht="11.25" customHeight="1" x14ac:dyDescent="0.25">
      <c r="B317" s="171" t="s">
        <v>25</v>
      </c>
      <c r="C317" s="51"/>
      <c r="D317" s="30"/>
      <c r="E317" s="356" t="str">
        <f ca="1">VLOOKUP(CONCATENATE($B$303&amp;"-"&amp;INDIRECT(ADDRESS(ROW(),COLUMN()-3))),Language_Translations,MATCH(Language_Selected,Language_Options,0),FALSE)</f>
        <v>ANY URINE TEST</v>
      </c>
      <c r="F317" s="81"/>
      <c r="G317" s="81"/>
      <c r="H317" s="81"/>
      <c r="I317" s="81"/>
      <c r="J317" s="13"/>
      <c r="K317" s="13"/>
      <c r="L317" s="13"/>
      <c r="M317" s="13"/>
      <c r="N317" s="13"/>
      <c r="O317" s="30"/>
      <c r="R317" s="11" t="s">
        <v>7</v>
      </c>
      <c r="U317" s="30"/>
      <c r="X317" s="11" t="s">
        <v>93</v>
      </c>
      <c r="AA317" s="30"/>
      <c r="AC317" s="11" t="s">
        <v>94</v>
      </c>
      <c r="AG317" s="62"/>
      <c r="AH317" s="14"/>
      <c r="AI317" s="11" t="s">
        <v>98</v>
      </c>
      <c r="AJ317" s="90"/>
      <c r="AL317" s="34"/>
      <c r="AM317" s="30"/>
      <c r="AN317" s="14"/>
      <c r="AO317" s="11"/>
    </row>
    <row r="318" spans="1:44" ht="6" customHeight="1" x14ac:dyDescent="0.25">
      <c r="B318" s="113"/>
      <c r="C318" s="51"/>
      <c r="D318" s="21"/>
      <c r="E318" s="23"/>
      <c r="F318" s="23"/>
      <c r="G318" s="23"/>
      <c r="H318" s="23"/>
      <c r="I318" s="23"/>
      <c r="J318" s="23"/>
      <c r="K318" s="23"/>
      <c r="L318" s="23"/>
      <c r="M318" s="23"/>
      <c r="N318" s="23"/>
      <c r="O318" s="21"/>
      <c r="P318" s="23"/>
      <c r="Q318" s="23"/>
      <c r="R318" s="23"/>
      <c r="S318" s="23"/>
      <c r="T318" s="23"/>
      <c r="U318" s="21"/>
      <c r="V318" s="23"/>
      <c r="W318" s="23"/>
      <c r="X318" s="23"/>
      <c r="Y318" s="23"/>
      <c r="Z318" s="23"/>
      <c r="AA318" s="21"/>
      <c r="AB318" s="23"/>
      <c r="AC318" s="23"/>
      <c r="AD318" s="23"/>
      <c r="AE318" s="23"/>
      <c r="AF318" s="23"/>
      <c r="AG318" s="21"/>
      <c r="AH318" s="23"/>
      <c r="AI318" s="23"/>
      <c r="AJ318" s="94"/>
      <c r="AK318" s="94"/>
      <c r="AL318" s="22"/>
      <c r="AM318" s="21"/>
      <c r="AN318" s="23"/>
      <c r="AO318" s="94"/>
      <c r="AP318" s="23"/>
    </row>
    <row r="319" spans="1:44" ht="6" customHeight="1" x14ac:dyDescent="0.25">
      <c r="B319" s="113"/>
      <c r="C319" s="51"/>
      <c r="D319" s="30"/>
      <c r="O319" s="30"/>
      <c r="R319" s="11"/>
      <c r="U319" s="30"/>
      <c r="X319" s="11"/>
      <c r="AA319" s="30"/>
      <c r="AC319" s="11"/>
      <c r="AG319" s="62"/>
      <c r="AI319" s="11"/>
      <c r="AJ319" s="90"/>
      <c r="AL319" s="34"/>
      <c r="AM319" s="30"/>
      <c r="AO319" s="11"/>
    </row>
    <row r="320" spans="1:44" ht="11.25" customHeight="1" x14ac:dyDescent="0.25">
      <c r="B320" s="171" t="s">
        <v>27</v>
      </c>
      <c r="C320" s="51"/>
      <c r="D320" s="30"/>
      <c r="E320" s="356" t="str">
        <f ca="1">VLOOKUP(CONCATENATE($B$303&amp;"-"&amp;INDIRECT(ADDRESS(ROW(),COLUMN()-3))),Language_Translations,MATCH(Language_Selected,Language_Options,0),FALSE)</f>
        <v>SYPHILIS TEST</v>
      </c>
      <c r="F320" s="81"/>
      <c r="G320" s="81"/>
      <c r="H320" s="81"/>
      <c r="I320" s="81"/>
      <c r="J320" s="13"/>
      <c r="K320" s="13"/>
      <c r="L320" s="13"/>
      <c r="M320" s="13"/>
      <c r="N320" s="13"/>
      <c r="O320" s="30"/>
      <c r="R320" s="11" t="s">
        <v>7</v>
      </c>
      <c r="U320" s="30"/>
      <c r="X320" s="11" t="s">
        <v>93</v>
      </c>
      <c r="AA320" s="30"/>
      <c r="AC320" s="11" t="s">
        <v>94</v>
      </c>
      <c r="AG320" s="62"/>
      <c r="AH320" s="14"/>
      <c r="AI320" s="11" t="s">
        <v>98</v>
      </c>
      <c r="AJ320" s="90"/>
      <c r="AL320" s="34"/>
      <c r="AM320" s="30"/>
      <c r="AN320" s="14"/>
      <c r="AO320" s="11"/>
    </row>
    <row r="321" spans="1:42" ht="6" customHeight="1" x14ac:dyDescent="0.25">
      <c r="B321" s="113"/>
      <c r="C321" s="51"/>
      <c r="D321" s="21"/>
      <c r="E321" s="23"/>
      <c r="F321" s="23"/>
      <c r="G321" s="23"/>
      <c r="H321" s="23"/>
      <c r="I321" s="23"/>
      <c r="J321" s="23"/>
      <c r="K321" s="23"/>
      <c r="L321" s="23"/>
      <c r="M321" s="23"/>
      <c r="N321" s="23"/>
      <c r="O321" s="21"/>
      <c r="P321" s="23"/>
      <c r="Q321" s="23"/>
      <c r="R321" s="58"/>
      <c r="S321" s="23"/>
      <c r="T321" s="23"/>
      <c r="U321" s="21"/>
      <c r="V321" s="23"/>
      <c r="W321" s="23"/>
      <c r="X321" s="58"/>
      <c r="Y321" s="23"/>
      <c r="Z321" s="23"/>
      <c r="AA321" s="21"/>
      <c r="AB321" s="23"/>
      <c r="AC321" s="58"/>
      <c r="AD321" s="23"/>
      <c r="AE321" s="23"/>
      <c r="AF321" s="23"/>
      <c r="AG321" s="63"/>
      <c r="AH321" s="23"/>
      <c r="AI321" s="58"/>
      <c r="AJ321" s="94"/>
      <c r="AK321" s="94"/>
      <c r="AL321" s="22"/>
      <c r="AM321" s="21"/>
      <c r="AN321" s="23"/>
      <c r="AO321" s="58"/>
      <c r="AP321" s="23"/>
    </row>
    <row r="322" spans="1:42" ht="6" customHeight="1" x14ac:dyDescent="0.25">
      <c r="B322" s="113"/>
      <c r="C322" s="51"/>
      <c r="D322" s="30"/>
      <c r="O322" s="30"/>
      <c r="R322" s="11"/>
      <c r="U322" s="30"/>
      <c r="X322" s="11"/>
      <c r="AA322" s="30"/>
      <c r="AC322" s="11"/>
      <c r="AG322" s="62"/>
      <c r="AI322" s="11"/>
      <c r="AJ322" s="90"/>
      <c r="AL322" s="34"/>
      <c r="AM322" s="30"/>
      <c r="AO322" s="11"/>
    </row>
    <row r="323" spans="1:42" ht="11.25" customHeight="1" x14ac:dyDescent="0.25">
      <c r="B323" s="171" t="s">
        <v>29</v>
      </c>
      <c r="D323" s="30"/>
      <c r="E323" s="356" t="str">
        <f ca="1">VLOOKUP(CONCATENATE($B$303&amp;"-"&amp;INDIRECT(ADDRESS(ROW(),COLUMN()-3))),Language_Translations,MATCH(Language_Selected,Language_Options,0),FALSE)</f>
        <v>BLOOD COUNT</v>
      </c>
      <c r="F323" s="81"/>
      <c r="G323" s="81"/>
      <c r="H323" s="81"/>
      <c r="I323" s="81"/>
      <c r="J323" s="13"/>
      <c r="K323" s="13"/>
      <c r="L323" s="13"/>
      <c r="M323" s="13"/>
      <c r="N323" s="13"/>
      <c r="O323" s="30"/>
      <c r="R323" s="11" t="s">
        <v>7</v>
      </c>
      <c r="U323" s="30"/>
      <c r="X323" s="11" t="s">
        <v>93</v>
      </c>
      <c r="AA323" s="30"/>
      <c r="AC323" s="11" t="s">
        <v>94</v>
      </c>
      <c r="AG323" s="62"/>
      <c r="AH323" s="14"/>
      <c r="AI323" s="11" t="s">
        <v>98</v>
      </c>
      <c r="AJ323" s="90"/>
      <c r="AL323" s="34"/>
      <c r="AM323" s="30"/>
      <c r="AN323" s="14"/>
      <c r="AO323" s="11"/>
    </row>
    <row r="324" spans="1:42" ht="6" customHeight="1" x14ac:dyDescent="0.25">
      <c r="B324" s="113"/>
      <c r="C324" s="51"/>
      <c r="D324" s="21"/>
      <c r="E324" s="23"/>
      <c r="F324" s="23"/>
      <c r="G324" s="23"/>
      <c r="H324" s="23"/>
      <c r="I324" s="23"/>
      <c r="J324" s="23"/>
      <c r="K324" s="23"/>
      <c r="L324" s="23"/>
      <c r="M324" s="23"/>
      <c r="N324" s="23"/>
      <c r="O324" s="21"/>
      <c r="P324" s="23"/>
      <c r="Q324" s="23"/>
      <c r="R324" s="58"/>
      <c r="S324" s="23"/>
      <c r="T324" s="23"/>
      <c r="U324" s="21"/>
      <c r="V324" s="23"/>
      <c r="W324" s="23"/>
      <c r="X324" s="58"/>
      <c r="Y324" s="23"/>
      <c r="Z324" s="23"/>
      <c r="AA324" s="21"/>
      <c r="AB324" s="23"/>
      <c r="AC324" s="58"/>
      <c r="AD324" s="23"/>
      <c r="AE324" s="23"/>
      <c r="AF324" s="23"/>
      <c r="AG324" s="63"/>
      <c r="AH324" s="23"/>
      <c r="AI324" s="58"/>
      <c r="AJ324" s="94"/>
      <c r="AK324" s="94"/>
      <c r="AL324" s="22"/>
      <c r="AM324" s="21"/>
      <c r="AN324" s="23"/>
      <c r="AO324" s="58"/>
      <c r="AP324" s="23"/>
    </row>
    <row r="325" spans="1:42" ht="6" customHeight="1" x14ac:dyDescent="0.25">
      <c r="B325" s="113"/>
      <c r="C325" s="51"/>
      <c r="D325" s="30"/>
      <c r="O325" s="30"/>
      <c r="R325" s="11"/>
      <c r="U325" s="30"/>
      <c r="X325" s="11"/>
      <c r="AA325" s="30"/>
      <c r="AC325" s="11"/>
      <c r="AG325" s="62"/>
      <c r="AI325" s="11"/>
      <c r="AJ325" s="90"/>
      <c r="AL325" s="34"/>
      <c r="AM325" s="30"/>
      <c r="AO325" s="11"/>
    </row>
    <row r="326" spans="1:42" ht="11.25" customHeight="1" x14ac:dyDescent="0.25">
      <c r="B326" s="171" t="s">
        <v>31</v>
      </c>
      <c r="D326" s="30"/>
      <c r="E326" s="356" t="str">
        <f ca="1">VLOOKUP(CONCATENATE($B$303&amp;"-"&amp;INDIRECT(ADDRESS(ROW(),COLUMN()-3))),Language_Translations,MATCH(Language_Selected,Language_Options,0),FALSE)</f>
        <v>ROUTINE HIV TEST</v>
      </c>
      <c r="F326" s="81"/>
      <c r="G326" s="81"/>
      <c r="H326" s="81"/>
      <c r="I326" s="81"/>
      <c r="J326" s="81"/>
      <c r="K326" s="13"/>
      <c r="L326" s="13"/>
      <c r="M326" s="13"/>
      <c r="N326" s="13"/>
      <c r="O326" s="30"/>
      <c r="R326" s="11" t="s">
        <v>7</v>
      </c>
      <c r="U326" s="30"/>
      <c r="X326" s="11" t="s">
        <v>93</v>
      </c>
      <c r="AA326" s="30"/>
      <c r="AC326" s="11" t="s">
        <v>94</v>
      </c>
      <c r="AG326" s="62"/>
      <c r="AH326" s="14"/>
      <c r="AI326" s="11" t="s">
        <v>98</v>
      </c>
      <c r="AJ326" s="90"/>
      <c r="AL326" s="34"/>
      <c r="AM326" s="30"/>
      <c r="AN326" s="14"/>
      <c r="AO326" s="11"/>
    </row>
    <row r="327" spans="1:42" ht="6" customHeight="1" thickBot="1" x14ac:dyDescent="0.3">
      <c r="A327" s="36"/>
      <c r="B327" s="161"/>
      <c r="C327" s="52"/>
      <c r="D327" s="46"/>
      <c r="E327" s="37"/>
      <c r="F327" s="37"/>
      <c r="G327" s="37"/>
      <c r="H327" s="37"/>
      <c r="I327" s="37"/>
      <c r="J327" s="37"/>
      <c r="K327" s="37"/>
      <c r="L327" s="37"/>
      <c r="M327" s="37"/>
      <c r="N327" s="37"/>
      <c r="O327" s="46"/>
      <c r="P327" s="37"/>
      <c r="Q327" s="37"/>
      <c r="R327" s="37"/>
      <c r="S327" s="37"/>
      <c r="T327" s="37"/>
      <c r="U327" s="46"/>
      <c r="V327" s="37"/>
      <c r="W327" s="37"/>
      <c r="X327" s="37"/>
      <c r="Y327" s="37"/>
      <c r="Z327" s="37"/>
      <c r="AA327" s="46"/>
      <c r="AB327" s="37"/>
      <c r="AC327" s="47"/>
      <c r="AD327" s="37"/>
      <c r="AE327" s="37"/>
      <c r="AF327" s="37"/>
      <c r="AG327" s="80"/>
      <c r="AH327" s="37"/>
      <c r="AI327" s="37"/>
      <c r="AJ327" s="47"/>
      <c r="AK327" s="132"/>
      <c r="AL327" s="38"/>
      <c r="AM327" s="46"/>
      <c r="AN327" s="37"/>
      <c r="AO327" s="47"/>
      <c r="AP327" s="37"/>
    </row>
    <row r="328" spans="1:42" ht="6" customHeight="1" x14ac:dyDescent="0.25">
      <c r="A328" s="5"/>
      <c r="B328" s="165"/>
      <c r="C328" s="6"/>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68"/>
      <c r="AI328" s="7"/>
      <c r="AJ328" s="7"/>
      <c r="AK328" s="167"/>
      <c r="AL328" s="7"/>
      <c r="AM328" s="7"/>
      <c r="AN328" s="68"/>
      <c r="AO328" s="167"/>
      <c r="AP328" s="43"/>
    </row>
    <row r="329" spans="1:42" ht="20.149999999999999" x14ac:dyDescent="0.25">
      <c r="A329" s="414" t="s">
        <v>135</v>
      </c>
      <c r="B329" s="415"/>
      <c r="C329" s="415"/>
      <c r="D329" s="415"/>
      <c r="E329" s="415"/>
      <c r="F329" s="415"/>
      <c r="G329" s="415"/>
      <c r="H329" s="415"/>
      <c r="I329" s="415"/>
      <c r="J329" s="415"/>
      <c r="K329" s="415"/>
      <c r="L329" s="415"/>
      <c r="M329" s="415"/>
      <c r="N329" s="415"/>
      <c r="O329" s="415"/>
      <c r="P329" s="415"/>
      <c r="Q329" s="415"/>
      <c r="R329" s="415"/>
      <c r="S329" s="415"/>
      <c r="T329" s="415"/>
      <c r="U329" s="415"/>
      <c r="V329" s="415"/>
      <c r="W329" s="415"/>
      <c r="X329" s="415"/>
      <c r="Y329" s="415"/>
      <c r="Z329" s="415"/>
      <c r="AA329" s="415"/>
      <c r="AB329" s="415"/>
      <c r="AC329" s="415"/>
      <c r="AD329" s="415"/>
      <c r="AE329" s="415"/>
      <c r="AF329" s="415"/>
      <c r="AG329" s="415"/>
      <c r="AH329" s="415"/>
      <c r="AI329" s="415"/>
      <c r="AJ329" s="415"/>
      <c r="AK329" s="415"/>
      <c r="AL329" s="415"/>
      <c r="AM329" s="415"/>
      <c r="AN329" s="415"/>
      <c r="AO329" s="415"/>
      <c r="AP329" s="416"/>
    </row>
    <row r="330" spans="1:42" ht="6" customHeight="1" thickBot="1" x14ac:dyDescent="0.3">
      <c r="A330" s="35"/>
      <c r="B330" s="161"/>
      <c r="C330" s="36"/>
      <c r="D330" s="37"/>
      <c r="E330" s="37"/>
      <c r="F330" s="37"/>
      <c r="G330" s="37"/>
      <c r="H330" s="37"/>
      <c r="I330" s="37"/>
      <c r="J330" s="37"/>
      <c r="K330" s="37"/>
      <c r="L330" s="37"/>
      <c r="M330" s="37"/>
      <c r="N330" s="37"/>
      <c r="O330" s="37"/>
      <c r="P330" s="37"/>
      <c r="Q330" s="37"/>
      <c r="R330" s="67"/>
      <c r="S330" s="37"/>
      <c r="T330" s="37"/>
      <c r="U330" s="37"/>
      <c r="V330" s="37"/>
      <c r="W330" s="37"/>
      <c r="X330" s="37"/>
      <c r="Y330" s="37"/>
      <c r="Z330" s="67"/>
      <c r="AA330" s="37"/>
      <c r="AB330" s="37"/>
      <c r="AC330" s="37"/>
      <c r="AD330" s="37"/>
      <c r="AE330" s="37"/>
      <c r="AF330" s="37"/>
      <c r="AG330" s="37"/>
      <c r="AH330" s="37"/>
      <c r="AI330" s="37"/>
      <c r="AJ330" s="37"/>
      <c r="AK330" s="132"/>
      <c r="AL330" s="37"/>
      <c r="AM330" s="37"/>
      <c r="AN330" s="37"/>
      <c r="AO330" s="132"/>
      <c r="AP330" s="39"/>
    </row>
    <row r="331" spans="1:42" ht="6" customHeight="1" x14ac:dyDescent="0.25">
      <c r="A331" s="6"/>
      <c r="B331" s="160"/>
      <c r="C331" s="57"/>
      <c r="D331" s="44"/>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167"/>
      <c r="AL331" s="45"/>
      <c r="AM331" s="7"/>
      <c r="AN331" s="7"/>
      <c r="AO331" s="167"/>
      <c r="AP331" s="7"/>
    </row>
    <row r="332" spans="1:42" ht="11.25" customHeight="1" x14ac:dyDescent="0.25">
      <c r="B332" s="103">
        <v>110</v>
      </c>
      <c r="D332" s="30"/>
      <c r="E332" s="445" t="str">
        <f ca="1">VLOOKUP(_xlfn.SINGLE(INDIRECT(ADDRESS(ROW(),COLUMN()-3))),Language_Translations,MATCH(_xlfn.SINGLE(Language_Selected),Language_Options,0),FALSE)</f>
        <v>RECORD WHETHER THE PROVIDER GAVE THE CLIENT ANY OF THE FOLLOWING ADVICE OR COUNSEL ABOUT MAINTAINING A HEALTHY PREGNANCY</v>
      </c>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5"/>
      <c r="AL332" s="34"/>
    </row>
    <row r="333" spans="1:42" ht="11.25" customHeight="1" x14ac:dyDescent="0.25">
      <c r="B333" s="103"/>
      <c r="D333" s="30"/>
      <c r="E333" s="445"/>
      <c r="F333" s="445"/>
      <c r="G333" s="445"/>
      <c r="H333" s="445"/>
      <c r="I333" s="445"/>
      <c r="J333" s="445"/>
      <c r="K333" s="445"/>
      <c r="L333" s="445"/>
      <c r="M333" s="445"/>
      <c r="N333" s="445"/>
      <c r="O333" s="445"/>
      <c r="P333" s="445"/>
      <c r="Q333" s="445"/>
      <c r="R333" s="445"/>
      <c r="S333" s="445"/>
      <c r="T333" s="445"/>
      <c r="U333" s="445"/>
      <c r="V333" s="445"/>
      <c r="W333" s="445"/>
      <c r="X333" s="445"/>
      <c r="Y333" s="445"/>
      <c r="Z333" s="445"/>
      <c r="AA333" s="445"/>
      <c r="AB333" s="445"/>
      <c r="AC333" s="445"/>
      <c r="AD333" s="445"/>
      <c r="AE333" s="445"/>
      <c r="AF333" s="445"/>
      <c r="AG333" s="445"/>
      <c r="AH333" s="445"/>
      <c r="AI333" s="445"/>
      <c r="AJ333" s="445"/>
      <c r="AK333" s="445"/>
      <c r="AL333" s="34"/>
    </row>
    <row r="334" spans="1:42" ht="6" customHeight="1" x14ac:dyDescent="0.25">
      <c r="B334" s="105"/>
      <c r="C334" s="51"/>
      <c r="D334" s="21"/>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94"/>
      <c r="AL334" s="22"/>
      <c r="AM334" s="23"/>
      <c r="AN334" s="23"/>
      <c r="AO334" s="94"/>
      <c r="AP334" s="23"/>
    </row>
    <row r="335" spans="1:42" ht="6" customHeight="1" x14ac:dyDescent="0.25">
      <c r="B335" s="113"/>
      <c r="C335" s="51"/>
      <c r="D335" s="15"/>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91"/>
      <c r="AL335" s="19"/>
      <c r="AM335" s="15"/>
      <c r="AN335" s="19"/>
      <c r="AO335" s="91"/>
      <c r="AP335" s="19"/>
    </row>
    <row r="336" spans="1:42" ht="11.25" customHeight="1" x14ac:dyDescent="0.25">
      <c r="B336" s="113" t="s">
        <v>20</v>
      </c>
      <c r="D336" s="30"/>
      <c r="E336" s="356" t="str">
        <f ca="1">VLOOKUP(CONCATENATE($B$332&amp;"-"&amp;INDIRECT(ADDRESS(ROW(),COLUMN()-3))),Language_Translations,MATCH(Language_Selected,Language_Options,0),FALSE)</f>
        <v xml:space="preserve">DISCUSSED QUANTITY OF FOOD TO EAT DURING THE PREGNANCY </v>
      </c>
      <c r="F336" s="81"/>
      <c r="G336" s="81"/>
      <c r="H336" s="81"/>
      <c r="I336" s="81"/>
      <c r="J336" s="81"/>
      <c r="K336" s="81"/>
      <c r="L336" s="81"/>
      <c r="M336" s="81"/>
      <c r="N336" s="81"/>
      <c r="O336" s="81"/>
      <c r="P336" s="81"/>
      <c r="Q336" s="81"/>
      <c r="R336" s="81"/>
      <c r="S336" s="81"/>
      <c r="T336" s="81"/>
      <c r="U336" s="81"/>
      <c r="V336" s="81"/>
      <c r="W336" s="81"/>
      <c r="X336" s="81"/>
      <c r="Y336" s="81"/>
      <c r="Z336" s="13"/>
      <c r="AA336" s="13"/>
      <c r="AB336" s="13"/>
      <c r="AC336" s="13"/>
      <c r="AE336" s="13"/>
      <c r="AF336" s="13"/>
      <c r="AH336" s="31"/>
      <c r="AI336" s="2" t="s">
        <v>19</v>
      </c>
      <c r="AJ336" s="13"/>
      <c r="AK336" s="90" t="s">
        <v>7</v>
      </c>
      <c r="AM336" s="30"/>
      <c r="AN336" s="14"/>
    </row>
    <row r="337" spans="2:45" ht="6" customHeight="1" x14ac:dyDescent="0.25">
      <c r="B337" s="113"/>
      <c r="D337" s="30"/>
      <c r="AH337" s="14"/>
      <c r="AK337" s="94"/>
      <c r="AM337" s="30"/>
      <c r="AN337" s="14"/>
      <c r="AP337" s="23"/>
    </row>
    <row r="338" spans="2:45" ht="6" customHeight="1" x14ac:dyDescent="0.25">
      <c r="B338" s="113"/>
      <c r="D338" s="15"/>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59"/>
      <c r="AI338" s="19"/>
      <c r="AJ338" s="19"/>
      <c r="AL338" s="19"/>
      <c r="AM338" s="15"/>
      <c r="AN338" s="59"/>
      <c r="AO338" s="91"/>
    </row>
    <row r="339" spans="2:45" ht="11.25" customHeight="1" x14ac:dyDescent="0.25">
      <c r="B339" s="171" t="s">
        <v>22</v>
      </c>
      <c r="D339" s="30"/>
      <c r="E339" s="356" t="str">
        <f ca="1">VLOOKUP(CONCATENATE($B$332&amp;"-"&amp;INDIRECT(ADDRESS(ROW(),COLUMN()-3))),Language_Translations,MATCH(Language_Selected,Language_Options,0),FALSE)</f>
        <v xml:space="preserve">DISCUSSED TYPES OF FOOD TO EAT DURING THE PREGNANCY </v>
      </c>
      <c r="F339" s="81"/>
      <c r="G339" s="81"/>
      <c r="H339" s="81"/>
      <c r="I339" s="81"/>
      <c r="J339" s="81"/>
      <c r="K339" s="81"/>
      <c r="L339" s="81"/>
      <c r="M339" s="81"/>
      <c r="N339" s="81"/>
      <c r="O339" s="81"/>
      <c r="P339" s="81"/>
      <c r="Q339" s="81"/>
      <c r="R339" s="81"/>
      <c r="S339" s="81"/>
      <c r="T339" s="81"/>
      <c r="U339" s="81"/>
      <c r="V339" s="81"/>
      <c r="W339" s="13"/>
      <c r="X339" s="13"/>
      <c r="Y339" s="13"/>
      <c r="Z339" s="13"/>
      <c r="AA339" s="13"/>
      <c r="AB339" s="2" t="s">
        <v>19</v>
      </c>
      <c r="AC339" s="13"/>
      <c r="AD339" s="13"/>
      <c r="AE339" s="13"/>
      <c r="AF339" s="13"/>
      <c r="AG339" s="13"/>
      <c r="AH339" s="31"/>
      <c r="AI339" s="13"/>
      <c r="AJ339" s="13"/>
      <c r="AK339" s="90" t="s">
        <v>93</v>
      </c>
      <c r="AM339" s="30"/>
      <c r="AN339" s="14"/>
    </row>
    <row r="340" spans="2:45" ht="6" customHeight="1" x14ac:dyDescent="0.25">
      <c r="B340" s="113"/>
      <c r="D340" s="30"/>
      <c r="AH340" s="14"/>
      <c r="AK340" s="94"/>
      <c r="AM340" s="30"/>
      <c r="AN340" s="14"/>
      <c r="AP340" s="23"/>
    </row>
    <row r="341" spans="2:45" ht="6" customHeight="1" x14ac:dyDescent="0.25">
      <c r="B341" s="113"/>
      <c r="D341" s="15"/>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59"/>
      <c r="AI341" s="19"/>
      <c r="AJ341" s="19"/>
      <c r="AL341" s="19"/>
      <c r="AM341" s="15"/>
      <c r="AN341" s="59"/>
      <c r="AO341" s="91"/>
    </row>
    <row r="342" spans="2:45" ht="11.25" customHeight="1" x14ac:dyDescent="0.25">
      <c r="B342" s="171" t="s">
        <v>25</v>
      </c>
      <c r="D342" s="30"/>
      <c r="E342" s="356" t="str">
        <f ca="1">VLOOKUP(CONCATENATE($B$332&amp;"-"&amp;INDIRECT(ADDRESS(ROW(),COLUMN()-3))),Language_Translations,MATCH(Language_Selected,Language_Options,0),FALSE)</f>
        <v xml:space="preserve">DISCUSSED STAYING PHYSICALLY ACTIVE DURING THE PREGNANCY </v>
      </c>
      <c r="F342" s="81"/>
      <c r="G342" s="81"/>
      <c r="H342" s="81"/>
      <c r="I342" s="81"/>
      <c r="J342" s="81"/>
      <c r="K342" s="81"/>
      <c r="L342" s="81"/>
      <c r="M342" s="81"/>
      <c r="N342" s="81"/>
      <c r="O342" s="81"/>
      <c r="P342" s="81"/>
      <c r="Q342" s="81"/>
      <c r="R342" s="81"/>
      <c r="S342" s="81"/>
      <c r="T342" s="81"/>
      <c r="U342" s="81"/>
      <c r="V342" s="81"/>
      <c r="W342" s="81"/>
      <c r="X342" s="81"/>
      <c r="Y342" s="81"/>
      <c r="Z342" s="13"/>
      <c r="AA342" s="13"/>
      <c r="AB342" s="13"/>
      <c r="AC342" s="13"/>
      <c r="AD342" s="2" t="s">
        <v>19</v>
      </c>
      <c r="AE342" s="13"/>
      <c r="AF342" s="13"/>
      <c r="AG342" s="13"/>
      <c r="AH342" s="31"/>
      <c r="AI342" s="13"/>
      <c r="AJ342" s="13"/>
      <c r="AK342" s="90" t="s">
        <v>94</v>
      </c>
      <c r="AM342" s="30"/>
      <c r="AN342" s="14"/>
    </row>
    <row r="343" spans="2:45" ht="6" customHeight="1" x14ac:dyDescent="0.25">
      <c r="B343" s="113"/>
      <c r="D343" s="21"/>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94"/>
      <c r="AL343" s="23"/>
      <c r="AM343" s="21"/>
      <c r="AN343" s="23"/>
      <c r="AO343" s="94"/>
      <c r="AP343" s="23"/>
    </row>
    <row r="344" spans="2:45" ht="6" customHeight="1" x14ac:dyDescent="0.25">
      <c r="B344" s="113"/>
      <c r="D344" s="15"/>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91"/>
      <c r="AL344" s="19"/>
      <c r="AM344" s="15"/>
      <c r="AN344" s="19"/>
      <c r="AO344" s="91"/>
      <c r="AP344" s="19"/>
    </row>
    <row r="345" spans="2:45" ht="11.25" customHeight="1" x14ac:dyDescent="0.25">
      <c r="B345" s="171" t="s">
        <v>27</v>
      </c>
      <c r="D345" s="30"/>
      <c r="E345" s="359" t="str">
        <f ca="1">VLOOKUP(CONCATENATE($B$332&amp;"-"&amp;INDIRECT(ADDRESS(ROW(),COLUMN()-3))),Language_Translations,MATCH(Language_Selected,Language_Options,0),FALSE)</f>
        <v>DISCUSSED THE AMOUNT OF WEIGHT TO GAIN DURING THE PREGNANCY</v>
      </c>
      <c r="F345" s="9"/>
      <c r="G345" s="9"/>
      <c r="H345" s="9"/>
      <c r="I345" s="9"/>
      <c r="J345" s="9"/>
      <c r="K345" s="9"/>
      <c r="L345" s="9"/>
      <c r="M345" s="9"/>
      <c r="N345" s="9"/>
      <c r="O345" s="9"/>
      <c r="P345" s="9"/>
      <c r="Q345" s="9"/>
      <c r="R345" s="9"/>
      <c r="S345" s="9"/>
      <c r="T345" s="9"/>
      <c r="U345" s="9"/>
      <c r="V345" s="9"/>
      <c r="W345" s="9"/>
      <c r="X345" s="9"/>
      <c r="Y345" s="9"/>
      <c r="Z345" s="9"/>
      <c r="AA345" s="13"/>
      <c r="AB345" s="13"/>
      <c r="AC345" s="13"/>
      <c r="AD345" s="13"/>
      <c r="AE345" s="2" t="s">
        <v>19</v>
      </c>
      <c r="AF345" s="13"/>
      <c r="AG345" s="13"/>
      <c r="AH345" s="13"/>
      <c r="AI345" s="13"/>
      <c r="AJ345" s="13"/>
      <c r="AK345" s="90" t="s">
        <v>95</v>
      </c>
      <c r="AM345" s="30"/>
    </row>
    <row r="346" spans="2:45" ht="6" customHeight="1" x14ac:dyDescent="0.25">
      <c r="B346" s="113"/>
      <c r="D346" s="21"/>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94"/>
      <c r="AL346" s="23"/>
      <c r="AM346" s="21"/>
      <c r="AN346" s="23"/>
      <c r="AO346" s="94"/>
      <c r="AP346" s="23"/>
    </row>
    <row r="347" spans="2:45" ht="6" customHeight="1" x14ac:dyDescent="0.25">
      <c r="B347" s="113"/>
      <c r="D347" s="30"/>
      <c r="AM347" s="30"/>
    </row>
    <row r="348" spans="2:45" ht="11.25" customHeight="1" x14ac:dyDescent="0.25">
      <c r="B348" s="171" t="s">
        <v>29</v>
      </c>
      <c r="D348" s="30"/>
      <c r="E348" s="356" t="str">
        <f ca="1">VLOOKUP(CONCATENATE($B$332&amp;"-"&amp;INDIRECT(ADDRESS(ROW(),COLUMN()-3))),Language_Translations,MATCH(Language_Selected,Language_Options,0),FALSE)</f>
        <v>INFORMED THE CLIENT ABOUT THE PROGRESS OF THE PREGNANCY</v>
      </c>
      <c r="F348" s="81"/>
      <c r="G348" s="81"/>
      <c r="H348" s="81"/>
      <c r="I348" s="81"/>
      <c r="J348" s="81"/>
      <c r="K348" s="81"/>
      <c r="L348" s="81"/>
      <c r="M348" s="81"/>
      <c r="N348" s="81"/>
      <c r="O348" s="81"/>
      <c r="P348" s="81"/>
      <c r="Q348" s="81"/>
      <c r="R348" s="81"/>
      <c r="S348" s="81"/>
      <c r="T348" s="81"/>
      <c r="U348" s="81"/>
      <c r="V348" s="81"/>
      <c r="W348" s="81"/>
      <c r="X348" s="81"/>
      <c r="Y348" s="13"/>
      <c r="Z348" s="13"/>
      <c r="AA348" s="13"/>
      <c r="AB348" s="13"/>
      <c r="AC348" s="13"/>
      <c r="AD348" s="2" t="s">
        <v>19</v>
      </c>
      <c r="AE348" s="13"/>
      <c r="AF348" s="13"/>
      <c r="AG348" s="13"/>
      <c r="AH348" s="31"/>
      <c r="AI348" s="13"/>
      <c r="AJ348" s="13"/>
      <c r="AK348" s="90" t="s">
        <v>96</v>
      </c>
      <c r="AM348" s="30"/>
      <c r="AN348" s="14"/>
    </row>
    <row r="349" spans="2:45" ht="6" customHeight="1" x14ac:dyDescent="0.25">
      <c r="B349" s="113"/>
      <c r="C349" s="51"/>
      <c r="D349" s="21"/>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94"/>
      <c r="AL349" s="23"/>
      <c r="AM349" s="21"/>
      <c r="AN349" s="23"/>
      <c r="AO349" s="94"/>
      <c r="AP349" s="23"/>
    </row>
    <row r="350" spans="2:45" ht="6" customHeight="1" x14ac:dyDescent="0.25">
      <c r="B350" s="113"/>
      <c r="C350" s="51"/>
      <c r="D350" s="15"/>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91"/>
      <c r="AL350" s="19"/>
      <c r="AM350" s="15"/>
      <c r="AN350" s="19"/>
      <c r="AO350" s="91"/>
      <c r="AP350" s="19"/>
    </row>
    <row r="351" spans="2:45" ht="11.25" customHeight="1" x14ac:dyDescent="0.25">
      <c r="B351" s="171" t="s">
        <v>31</v>
      </c>
      <c r="D351" s="30"/>
      <c r="E351" s="356" t="str">
        <f ca="1">VLOOKUP(CONCATENATE($B$332&amp;"-"&amp;INDIRECT(ADDRESS(ROW(),COLUMN()-3))),Language_Translations,MATCH(Language_Selected,Language_Options,0),FALSE)</f>
        <v>DISCUSSED THE IMPORTANCE OF FREQUENT ANC VISITS</v>
      </c>
      <c r="F351" s="81"/>
      <c r="G351" s="81"/>
      <c r="H351" s="81"/>
      <c r="I351" s="81"/>
      <c r="J351" s="81"/>
      <c r="K351" s="81"/>
      <c r="L351" s="81"/>
      <c r="M351" s="81"/>
      <c r="N351" s="81"/>
      <c r="O351" s="81"/>
      <c r="P351" s="81"/>
      <c r="Q351" s="81"/>
      <c r="R351" s="81"/>
      <c r="S351" s="81"/>
      <c r="T351" s="81"/>
      <c r="U351" s="81"/>
      <c r="V351" s="13"/>
      <c r="W351" s="13"/>
      <c r="X351" s="13"/>
      <c r="Y351" s="13"/>
      <c r="Z351" s="13"/>
      <c r="AA351" s="13"/>
      <c r="AB351" s="2" t="s">
        <v>19</v>
      </c>
      <c r="AC351" s="13"/>
      <c r="AD351" s="13"/>
      <c r="AE351" s="13"/>
      <c r="AF351" s="13"/>
      <c r="AG351" s="13"/>
      <c r="AH351" s="31"/>
      <c r="AI351" s="13"/>
      <c r="AJ351" s="13"/>
      <c r="AK351" s="90" t="s">
        <v>101</v>
      </c>
      <c r="AM351" s="30"/>
      <c r="AN351" s="14"/>
      <c r="AR351"/>
      <c r="AS351"/>
    </row>
    <row r="352" spans="2:45" ht="10.3" x14ac:dyDescent="0.25">
      <c r="B352" s="323" t="s">
        <v>395</v>
      </c>
      <c r="D352" s="21"/>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60"/>
      <c r="AI352" s="23"/>
      <c r="AJ352" s="23"/>
      <c r="AK352" s="94"/>
      <c r="AL352" s="23"/>
      <c r="AM352" s="21"/>
      <c r="AN352" s="60"/>
      <c r="AO352" s="94"/>
      <c r="AP352" s="23"/>
    </row>
    <row r="353" spans="1:42" ht="6" customHeight="1" x14ac:dyDescent="0.25">
      <c r="B353" s="171"/>
      <c r="D353" s="30"/>
      <c r="AH353" s="14"/>
      <c r="AM353" s="30"/>
      <c r="AN353" s="14"/>
    </row>
    <row r="354" spans="1:42" ht="11.25" customHeight="1" x14ac:dyDescent="0.25">
      <c r="B354" s="171" t="s">
        <v>33</v>
      </c>
      <c r="D354" s="30"/>
      <c r="E354" s="356" t="str">
        <f ca="1">VLOOKUP(CONCATENATE($B$332&amp;"-"&amp;INDIRECT(ADDRESS(ROW(),COLUMN()-3))),Language_Translations,MATCH(Language_Selected,Language_Options,0),FALSE)</f>
        <v>NONE OF THE ABOVE</v>
      </c>
      <c r="F354" s="81"/>
      <c r="G354" s="81"/>
      <c r="H354" s="81"/>
      <c r="I354" s="81"/>
      <c r="J354" s="81"/>
      <c r="K354" s="81"/>
      <c r="L354" s="13"/>
      <c r="M354" s="13"/>
      <c r="N354" s="2" t="s">
        <v>19</v>
      </c>
      <c r="O354" s="13"/>
      <c r="P354" s="13"/>
      <c r="Q354" s="13"/>
      <c r="R354" s="13"/>
      <c r="S354" s="13"/>
      <c r="T354" s="13"/>
      <c r="U354" s="13"/>
      <c r="V354" s="13"/>
      <c r="W354" s="13"/>
      <c r="X354" s="13"/>
      <c r="Y354" s="13"/>
      <c r="Z354" s="13"/>
      <c r="AA354" s="13"/>
      <c r="AB354" s="13"/>
      <c r="AC354" s="13"/>
      <c r="AD354" s="13"/>
      <c r="AE354" s="13"/>
      <c r="AF354" s="13"/>
      <c r="AG354" s="13"/>
      <c r="AH354" s="31"/>
      <c r="AI354" s="13"/>
      <c r="AJ354" s="13"/>
      <c r="AK354" s="90" t="s">
        <v>98</v>
      </c>
      <c r="AM354" s="30"/>
      <c r="AN354" s="14"/>
    </row>
    <row r="355" spans="1:42" ht="6" customHeight="1" thickBot="1" x14ac:dyDescent="0.3">
      <c r="A355" s="36"/>
      <c r="B355" s="161"/>
      <c r="C355" s="52"/>
      <c r="D355" s="46"/>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132"/>
      <c r="AL355" s="37"/>
      <c r="AM355" s="46"/>
      <c r="AN355" s="37"/>
      <c r="AO355" s="132"/>
      <c r="AP355" s="37"/>
    </row>
    <row r="356" spans="1:42" ht="6" customHeight="1" x14ac:dyDescent="0.25">
      <c r="A356" s="5"/>
      <c r="B356" s="160"/>
      <c r="C356" s="6"/>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167"/>
      <c r="AL356" s="7"/>
      <c r="AM356" s="7"/>
      <c r="AN356" s="7"/>
      <c r="AO356" s="167"/>
      <c r="AP356" s="43"/>
    </row>
    <row r="357" spans="1:42" ht="20.149999999999999" x14ac:dyDescent="0.25">
      <c r="A357" s="414" t="s">
        <v>137</v>
      </c>
      <c r="B357" s="415"/>
      <c r="C357" s="415"/>
      <c r="D357" s="415"/>
      <c r="E357" s="415"/>
      <c r="F357" s="415"/>
      <c r="G357" s="415"/>
      <c r="H357" s="415"/>
      <c r="I357" s="415"/>
      <c r="J357" s="415"/>
      <c r="K357" s="415"/>
      <c r="L357" s="415"/>
      <c r="M357" s="415"/>
      <c r="N357" s="415"/>
      <c r="O357" s="415"/>
      <c r="P357" s="415"/>
      <c r="Q357" s="415"/>
      <c r="R357" s="415"/>
      <c r="S357" s="415"/>
      <c r="T357" s="415"/>
      <c r="U357" s="415"/>
      <c r="V357" s="415"/>
      <c r="W357" s="415"/>
      <c r="X357" s="415"/>
      <c r="Y357" s="415"/>
      <c r="Z357" s="415"/>
      <c r="AA357" s="415"/>
      <c r="AB357" s="415"/>
      <c r="AC357" s="415"/>
      <c r="AD357" s="415"/>
      <c r="AE357" s="415"/>
      <c r="AF357" s="415"/>
      <c r="AG357" s="415"/>
      <c r="AH357" s="415"/>
      <c r="AI357" s="415"/>
      <c r="AJ357" s="415"/>
      <c r="AK357" s="415"/>
      <c r="AL357" s="415"/>
      <c r="AM357" s="415"/>
      <c r="AN357" s="415"/>
      <c r="AO357" s="415"/>
      <c r="AP357" s="416"/>
    </row>
    <row r="358" spans="1:42" ht="6" customHeight="1" thickBot="1" x14ac:dyDescent="0.3">
      <c r="A358" s="35"/>
      <c r="B358" s="161"/>
      <c r="C358" s="36"/>
      <c r="D358" s="37"/>
      <c r="E358" s="37"/>
      <c r="F358" s="37"/>
      <c r="G358" s="37"/>
      <c r="H358" s="37"/>
      <c r="I358" s="37"/>
      <c r="J358" s="37"/>
      <c r="K358" s="37"/>
      <c r="L358" s="37"/>
      <c r="M358" s="37"/>
      <c r="N358" s="37"/>
      <c r="O358" s="37"/>
      <c r="P358" s="37"/>
      <c r="Q358" s="37"/>
      <c r="R358" s="37"/>
      <c r="S358" s="37"/>
      <c r="T358" s="37"/>
      <c r="U358" s="37"/>
      <c r="V358" s="37"/>
      <c r="W358" s="37"/>
      <c r="X358" s="37"/>
      <c r="Y358" s="37"/>
      <c r="Z358" s="67"/>
      <c r="AA358" s="37"/>
      <c r="AB358" s="37"/>
      <c r="AC358" s="37"/>
      <c r="AD358" s="37"/>
      <c r="AE358" s="37"/>
      <c r="AF358" s="37"/>
      <c r="AG358" s="37"/>
      <c r="AH358" s="37"/>
      <c r="AI358" s="37"/>
      <c r="AJ358" s="37"/>
      <c r="AK358" s="132"/>
      <c r="AL358" s="37"/>
      <c r="AM358" s="37"/>
      <c r="AN358" s="37"/>
      <c r="AO358" s="132"/>
      <c r="AP358" s="39"/>
    </row>
    <row r="359" spans="1:42" ht="6" customHeight="1" x14ac:dyDescent="0.25">
      <c r="A359" s="6"/>
      <c r="B359" s="160"/>
      <c r="C359" s="57"/>
      <c r="D359" s="44"/>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167"/>
      <c r="AL359" s="45"/>
      <c r="AM359" s="44"/>
      <c r="AN359" s="7"/>
      <c r="AO359" s="160"/>
      <c r="AP359" s="7"/>
    </row>
    <row r="360" spans="1:42" ht="11.25" customHeight="1" x14ac:dyDescent="0.25">
      <c r="B360" s="103">
        <v>111</v>
      </c>
      <c r="D360" s="30"/>
      <c r="E360" s="409" t="str">
        <f ca="1">VLOOKUP(_xlfn.SINGLE(INDIRECT(ADDRESS(ROW(),COLUMN()-3))),Language_Translations,MATCH(_xlfn.SINGLE(Language_Selected),Language_Options,0),FALSE)</f>
        <v>RECORD WHETHER THE PROVIDER GAVE THE CLIENT ANY OF THE FOLLOWING TREATMENT AND COUNSELLING:</v>
      </c>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c r="AG360" s="409"/>
      <c r="AH360" s="409"/>
      <c r="AI360" s="409"/>
      <c r="AJ360" s="409"/>
      <c r="AK360" s="409"/>
      <c r="AL360" s="34"/>
      <c r="AM360" s="30"/>
      <c r="AO360" s="106"/>
    </row>
    <row r="361" spans="1:42" ht="11.25" customHeight="1" x14ac:dyDescent="0.25">
      <c r="B361" s="103"/>
      <c r="D361" s="30"/>
      <c r="E361" s="409"/>
      <c r="F361" s="409"/>
      <c r="G361" s="409"/>
      <c r="H361" s="409"/>
      <c r="I361" s="409"/>
      <c r="J361" s="409"/>
      <c r="K361" s="409"/>
      <c r="L361" s="409"/>
      <c r="M361" s="409"/>
      <c r="N361" s="409"/>
      <c r="O361" s="409"/>
      <c r="P361" s="409"/>
      <c r="Q361" s="409"/>
      <c r="R361" s="409"/>
      <c r="S361" s="409"/>
      <c r="T361" s="409"/>
      <c r="U361" s="409"/>
      <c r="V361" s="409"/>
      <c r="W361" s="409"/>
      <c r="X361" s="409"/>
      <c r="Y361" s="409"/>
      <c r="Z361" s="409"/>
      <c r="AA361" s="409"/>
      <c r="AB361" s="409"/>
      <c r="AC361" s="409"/>
      <c r="AD361" s="409"/>
      <c r="AE361" s="409"/>
      <c r="AF361" s="409"/>
      <c r="AG361" s="409"/>
      <c r="AH361" s="409"/>
      <c r="AI361" s="409"/>
      <c r="AJ361" s="409"/>
      <c r="AK361" s="409"/>
      <c r="AL361" s="34"/>
      <c r="AM361" s="30"/>
      <c r="AO361" s="106"/>
    </row>
    <row r="362" spans="1:42" ht="6" customHeight="1" x14ac:dyDescent="0.25">
      <c r="B362" s="105"/>
      <c r="C362" s="51"/>
      <c r="D362" s="21"/>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94"/>
      <c r="AL362" s="22"/>
      <c r="AM362" s="21"/>
      <c r="AN362" s="23"/>
      <c r="AO362" s="166"/>
      <c r="AP362" s="23"/>
    </row>
    <row r="363" spans="1:42" ht="6" customHeight="1" x14ac:dyDescent="0.25">
      <c r="B363" s="105"/>
      <c r="C363" s="51"/>
      <c r="D363" s="15"/>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91"/>
      <c r="AL363" s="16"/>
      <c r="AM363" s="19"/>
      <c r="AN363" s="19"/>
      <c r="AO363" s="168"/>
      <c r="AP363" s="19"/>
    </row>
    <row r="364" spans="1:42" ht="11.25" customHeight="1" x14ac:dyDescent="0.25">
      <c r="B364" s="113" t="s">
        <v>20</v>
      </c>
      <c r="D364" s="30"/>
      <c r="E364" s="356" t="str">
        <f ca="1">VLOOKUP(CONCATENATE($B$360&amp;"-"&amp;INDIRECT(ADDRESS(ROW(),COLUMN()-3))),Language_Translations,MATCH(Language_Selected,Language_Options,0),FALSE)</f>
        <v>PRESCRIBED OR GAVE IRON PILLS AND FOLIC ACID</v>
      </c>
      <c r="F364" s="81"/>
      <c r="G364" s="81"/>
      <c r="H364" s="81"/>
      <c r="I364" s="81"/>
      <c r="J364" s="81"/>
      <c r="K364" s="81"/>
      <c r="L364" s="81"/>
      <c r="M364" s="81"/>
      <c r="N364" s="81"/>
      <c r="O364" s="81"/>
      <c r="P364" s="81"/>
      <c r="Q364" s="81"/>
      <c r="R364" s="81"/>
      <c r="S364" s="81"/>
      <c r="T364" s="13"/>
      <c r="U364" s="13"/>
      <c r="V364" s="13"/>
      <c r="W364" s="13"/>
      <c r="X364" s="2" t="s">
        <v>19</v>
      </c>
      <c r="Y364" s="13"/>
      <c r="Z364" s="13"/>
      <c r="AA364" s="13"/>
      <c r="AB364" s="13"/>
      <c r="AC364" s="13"/>
      <c r="AD364" s="13"/>
      <c r="AE364" s="13"/>
      <c r="AF364" s="13"/>
      <c r="AG364" s="13"/>
      <c r="AH364" s="31"/>
      <c r="AI364" s="13"/>
      <c r="AJ364" s="13"/>
      <c r="AK364" s="90" t="s">
        <v>7</v>
      </c>
      <c r="AL364" s="96"/>
      <c r="AO364" s="106"/>
    </row>
    <row r="365" spans="1:42" ht="6" customHeight="1" x14ac:dyDescent="0.25">
      <c r="B365" s="113"/>
      <c r="C365" s="51"/>
      <c r="D365" s="21"/>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94"/>
      <c r="AL365" s="22"/>
      <c r="AM365" s="23"/>
      <c r="AN365" s="23"/>
      <c r="AO365" s="166"/>
      <c r="AP365" s="23"/>
    </row>
    <row r="366" spans="1:42" ht="6" customHeight="1" x14ac:dyDescent="0.25">
      <c r="B366" s="113"/>
      <c r="C366" s="51"/>
      <c r="D366" s="15"/>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H366" s="19"/>
      <c r="AI366" s="19"/>
      <c r="AJ366" s="19"/>
      <c r="AL366" s="16"/>
      <c r="AM366" s="19"/>
      <c r="AN366" s="19"/>
      <c r="AO366" s="106"/>
      <c r="AP366" s="19"/>
    </row>
    <row r="367" spans="1:42" ht="11.25" customHeight="1" x14ac:dyDescent="0.25">
      <c r="B367" s="113" t="s">
        <v>22</v>
      </c>
      <c r="D367" s="30"/>
      <c r="E367" s="356" t="str">
        <f ca="1">VLOOKUP(CONCATENATE($B$360&amp;"-"&amp;INDIRECT(ADDRESS(ROW(),COLUMN()-3))),Language_Translations,MATCH(Language_Selected,Language_Options,0),FALSE)</f>
        <v xml:space="preserve">EXPLAINED THE PURPOSE OF IRON AND FOLIC ACID </v>
      </c>
      <c r="F367" s="81"/>
      <c r="G367" s="81"/>
      <c r="H367" s="81"/>
      <c r="I367" s="81"/>
      <c r="J367" s="81"/>
      <c r="K367" s="81"/>
      <c r="L367" s="81"/>
      <c r="M367" s="81"/>
      <c r="N367" s="81"/>
      <c r="O367" s="81"/>
      <c r="P367" s="81"/>
      <c r="Q367" s="81"/>
      <c r="R367" s="81"/>
      <c r="S367" s="81"/>
      <c r="T367" s="13"/>
      <c r="U367" s="13"/>
      <c r="V367" s="13"/>
      <c r="W367" s="13"/>
      <c r="X367" s="2" t="s">
        <v>19</v>
      </c>
      <c r="Y367" s="13"/>
      <c r="Z367" s="13"/>
      <c r="AA367" s="13"/>
      <c r="AB367" s="13"/>
      <c r="AC367" s="13"/>
      <c r="AD367" s="13"/>
      <c r="AE367" s="13"/>
      <c r="AF367" s="13"/>
      <c r="AG367" s="13"/>
      <c r="AH367" s="31"/>
      <c r="AI367" s="13"/>
      <c r="AJ367" s="13"/>
      <c r="AK367" s="90" t="s">
        <v>93</v>
      </c>
      <c r="AL367" s="96"/>
      <c r="AO367" s="106"/>
    </row>
    <row r="368" spans="1:42" ht="6" customHeight="1" x14ac:dyDescent="0.25">
      <c r="B368" s="113"/>
      <c r="C368" s="51"/>
      <c r="D368" s="21"/>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94"/>
      <c r="AL368" s="22"/>
      <c r="AM368" s="23"/>
      <c r="AN368" s="23"/>
      <c r="AO368" s="166"/>
      <c r="AP368" s="23"/>
    </row>
    <row r="369" spans="1:46" ht="6" customHeight="1" x14ac:dyDescent="0.25">
      <c r="B369" s="113"/>
      <c r="C369" s="51"/>
      <c r="D369" s="15"/>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H369" s="19"/>
      <c r="AI369" s="19"/>
      <c r="AJ369" s="19"/>
      <c r="AK369" s="91"/>
      <c r="AL369" s="16"/>
      <c r="AM369" s="19"/>
      <c r="AN369" s="19"/>
      <c r="AO369" s="106"/>
      <c r="AP369" s="19"/>
    </row>
    <row r="370" spans="1:46" ht="11.25" customHeight="1" x14ac:dyDescent="0.25">
      <c r="B370" s="113" t="s">
        <v>25</v>
      </c>
      <c r="D370" s="30"/>
      <c r="E370" s="356" t="str">
        <f ca="1">VLOOKUP(CONCATENATE($B$360&amp;"-"&amp;INDIRECT(ADDRESS(ROW(),COLUMN()-3))),Language_Translations,MATCH(Language_Selected,Language_Options,0),FALSE)</f>
        <v>EXPLAINED HOW TO TAKE IRON AND FOLIC ACID PILLS</v>
      </c>
      <c r="F370" s="81"/>
      <c r="G370" s="81"/>
      <c r="H370" s="81"/>
      <c r="I370" s="81"/>
      <c r="J370" s="81"/>
      <c r="K370" s="81"/>
      <c r="L370" s="81"/>
      <c r="M370" s="81"/>
      <c r="N370" s="81"/>
      <c r="O370" s="81"/>
      <c r="P370" s="81"/>
      <c r="Q370" s="81"/>
      <c r="R370" s="81"/>
      <c r="S370" s="81"/>
      <c r="T370" s="13"/>
      <c r="U370" s="13"/>
      <c r="V370" s="13"/>
      <c r="W370" s="13"/>
      <c r="X370" s="13"/>
      <c r="Y370" s="2" t="s">
        <v>19</v>
      </c>
      <c r="Z370" s="13"/>
      <c r="AA370" s="13"/>
      <c r="AB370" s="13"/>
      <c r="AC370" s="13"/>
      <c r="AD370" s="13"/>
      <c r="AE370" s="13"/>
      <c r="AF370" s="13"/>
      <c r="AG370" s="13"/>
      <c r="AH370" s="31"/>
      <c r="AI370" s="13"/>
      <c r="AJ370" s="13"/>
      <c r="AK370" s="90" t="s">
        <v>94</v>
      </c>
      <c r="AL370" s="96"/>
      <c r="AO370" s="106"/>
    </row>
    <row r="371" spans="1:46" ht="6" customHeight="1" x14ac:dyDescent="0.25">
      <c r="B371" s="113"/>
      <c r="D371" s="21"/>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60"/>
      <c r="AI371" s="23"/>
      <c r="AJ371" s="23"/>
      <c r="AK371" s="94"/>
      <c r="AL371" s="97"/>
      <c r="AM371" s="23"/>
      <c r="AN371" s="23"/>
      <c r="AO371" s="166"/>
      <c r="AP371" s="23"/>
    </row>
    <row r="372" spans="1:46" ht="6" customHeight="1" x14ac:dyDescent="0.25">
      <c r="B372" s="113"/>
      <c r="D372" s="30"/>
      <c r="AH372" s="14"/>
      <c r="AL372" s="96"/>
      <c r="AO372" s="106"/>
    </row>
    <row r="373" spans="1:46" ht="11.25" customHeight="1" x14ac:dyDescent="0.25">
      <c r="B373" s="113" t="s">
        <v>27</v>
      </c>
      <c r="D373" s="30"/>
      <c r="E373" s="356" t="str">
        <f ca="1">VLOOKUP(CONCATENATE($B$360&amp;"-"&amp;INDIRECT(ADDRESS(ROW(),COLUMN()-3))),Language_Translations,MATCH(Language_Selected,Language_Options,0),FALSE)</f>
        <v>EXPLAINED SIDE EFFECTS OF IRON AND FOLIC ACID PILLS</v>
      </c>
      <c r="F373" s="81"/>
      <c r="G373" s="81"/>
      <c r="H373" s="81"/>
      <c r="I373" s="81"/>
      <c r="J373" s="81"/>
      <c r="K373" s="81"/>
      <c r="L373" s="81"/>
      <c r="M373" s="81"/>
      <c r="N373" s="81"/>
      <c r="O373" s="81"/>
      <c r="P373" s="81"/>
      <c r="Q373" s="81"/>
      <c r="R373" s="81"/>
      <c r="S373" s="81"/>
      <c r="T373" s="81"/>
      <c r="U373" s="13"/>
      <c r="V373" s="13"/>
      <c r="W373" s="13"/>
      <c r="X373" s="13"/>
      <c r="Y373" s="13"/>
      <c r="Z373" s="13"/>
      <c r="AA373" s="2" t="s">
        <v>19</v>
      </c>
      <c r="AB373" s="13"/>
      <c r="AC373" s="13"/>
      <c r="AD373" s="13"/>
      <c r="AE373" s="13"/>
      <c r="AF373" s="13"/>
      <c r="AG373" s="13"/>
      <c r="AH373" s="31"/>
      <c r="AI373" s="13"/>
      <c r="AJ373" s="13"/>
      <c r="AK373" s="90" t="s">
        <v>95</v>
      </c>
      <c r="AL373" s="96"/>
      <c r="AO373" s="106"/>
    </row>
    <row r="374" spans="1:46" ht="6" customHeight="1" x14ac:dyDescent="0.25">
      <c r="B374" s="113"/>
      <c r="D374" s="21"/>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60"/>
      <c r="AI374" s="23"/>
      <c r="AJ374" s="23"/>
      <c r="AK374" s="94"/>
      <c r="AL374" s="97"/>
      <c r="AM374" s="23"/>
      <c r="AN374" s="23"/>
      <c r="AO374" s="166"/>
      <c r="AP374" s="23"/>
    </row>
    <row r="375" spans="1:46" ht="6" customHeight="1" x14ac:dyDescent="0.25">
      <c r="B375" s="113"/>
      <c r="D375" s="30"/>
      <c r="AH375" s="14"/>
      <c r="AL375" s="96"/>
      <c r="AO375" s="106"/>
    </row>
    <row r="376" spans="1:46" ht="11.25" customHeight="1" x14ac:dyDescent="0.25">
      <c r="B376" s="171" t="s">
        <v>29</v>
      </c>
      <c r="D376" s="30"/>
      <c r="E376" s="356" t="str">
        <f ca="1">VLOOKUP(CONCATENATE($B$360&amp;"-"&amp;INDIRECT(ADDRESS(ROW(),COLUMN()-3))),Language_Translations,MATCH(Language_Selected,Language_Options,0),FALSE)</f>
        <v>NONE OF THE ABOVE</v>
      </c>
      <c r="F376" s="81"/>
      <c r="G376" s="81"/>
      <c r="H376" s="81"/>
      <c r="I376" s="81"/>
      <c r="J376" s="81"/>
      <c r="K376" s="81"/>
      <c r="L376" s="13"/>
      <c r="M376" s="13"/>
      <c r="N376" s="2" t="s">
        <v>19</v>
      </c>
      <c r="O376" s="13"/>
      <c r="P376" s="13"/>
      <c r="Q376" s="13"/>
      <c r="R376" s="13"/>
      <c r="S376" s="13"/>
      <c r="T376" s="13"/>
      <c r="U376" s="13"/>
      <c r="V376" s="13"/>
      <c r="W376" s="13"/>
      <c r="X376" s="13"/>
      <c r="Y376" s="13"/>
      <c r="Z376" s="13"/>
      <c r="AA376" s="13"/>
      <c r="AB376" s="13"/>
      <c r="AC376" s="13"/>
      <c r="AD376" s="13"/>
      <c r="AE376" s="13"/>
      <c r="AF376" s="13"/>
      <c r="AG376" s="13"/>
      <c r="AH376" s="31"/>
      <c r="AI376" s="13"/>
      <c r="AJ376" s="13"/>
      <c r="AK376" s="90" t="s">
        <v>98</v>
      </c>
      <c r="AL376" s="96"/>
      <c r="AO376" s="106"/>
    </row>
    <row r="377" spans="1:46" ht="6" customHeight="1" thickBot="1" x14ac:dyDescent="0.3">
      <c r="A377" s="36"/>
      <c r="B377" s="161"/>
      <c r="C377" s="52"/>
      <c r="D377" s="46"/>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132"/>
      <c r="AL377" s="38"/>
      <c r="AM377" s="37"/>
      <c r="AN377" s="37"/>
      <c r="AO377" s="161"/>
      <c r="AP377" s="37"/>
    </row>
    <row r="378" spans="1:46" ht="6" customHeight="1" x14ac:dyDescent="0.25">
      <c r="A378" s="5"/>
      <c r="B378" s="160"/>
      <c r="C378" s="6"/>
      <c r="D378" s="7"/>
      <c r="E378" s="7"/>
      <c r="F378" s="7"/>
      <c r="G378" s="7"/>
      <c r="H378" s="7"/>
      <c r="I378" s="7"/>
      <c r="J378" s="7"/>
      <c r="K378" s="7"/>
      <c r="L378" s="7"/>
      <c r="M378" s="7"/>
      <c r="N378" s="7"/>
      <c r="O378" s="7"/>
      <c r="P378" s="7"/>
      <c r="Q378" s="7"/>
      <c r="R378" s="7"/>
      <c r="S378" s="7"/>
      <c r="T378" s="7"/>
      <c r="U378" s="7"/>
      <c r="V378" s="7"/>
      <c r="W378" s="7"/>
      <c r="X378" s="7"/>
      <c r="Y378" s="7"/>
      <c r="Z378" s="70"/>
      <c r="AA378" s="7"/>
      <c r="AB378" s="7"/>
      <c r="AC378" s="7"/>
      <c r="AD378" s="7"/>
      <c r="AE378" s="7"/>
      <c r="AF378" s="7"/>
      <c r="AG378" s="7"/>
      <c r="AH378" s="7"/>
      <c r="AI378" s="7"/>
      <c r="AJ378" s="7"/>
      <c r="AK378" s="167"/>
      <c r="AL378" s="7"/>
      <c r="AM378" s="7"/>
      <c r="AN378" s="7"/>
      <c r="AO378" s="167"/>
      <c r="AP378" s="43"/>
    </row>
    <row r="379" spans="1:46" ht="20.149999999999999" x14ac:dyDescent="0.25">
      <c r="A379" s="414" t="s">
        <v>396</v>
      </c>
      <c r="B379" s="415"/>
      <c r="C379" s="415"/>
      <c r="D379" s="415"/>
      <c r="E379" s="415"/>
      <c r="F379" s="415"/>
      <c r="G379" s="415"/>
      <c r="H379" s="415"/>
      <c r="I379" s="415"/>
      <c r="J379" s="415"/>
      <c r="K379" s="415"/>
      <c r="L379" s="415"/>
      <c r="M379" s="415"/>
      <c r="N379" s="415"/>
      <c r="O379" s="415"/>
      <c r="P379" s="415"/>
      <c r="Q379" s="415"/>
      <c r="R379" s="415"/>
      <c r="S379" s="415"/>
      <c r="T379" s="415"/>
      <c r="U379" s="415"/>
      <c r="V379" s="415"/>
      <c r="W379" s="415"/>
      <c r="X379" s="415"/>
      <c r="Y379" s="415"/>
      <c r="Z379" s="415"/>
      <c r="AA379" s="415"/>
      <c r="AB379" s="415"/>
      <c r="AC379" s="415"/>
      <c r="AD379" s="415"/>
      <c r="AE379" s="415"/>
      <c r="AF379" s="415"/>
      <c r="AG379" s="415"/>
      <c r="AH379" s="415"/>
      <c r="AI379" s="415"/>
      <c r="AJ379" s="415"/>
      <c r="AK379" s="415"/>
      <c r="AL379" s="415"/>
      <c r="AM379" s="415"/>
      <c r="AN379" s="415"/>
      <c r="AO379" s="415"/>
      <c r="AP379" s="416"/>
      <c r="AT379"/>
    </row>
    <row r="380" spans="1:46" ht="6" customHeight="1" thickBot="1" x14ac:dyDescent="0.3">
      <c r="A380" s="346"/>
      <c r="B380" s="330"/>
      <c r="C380" s="329"/>
      <c r="D380" s="332"/>
      <c r="E380" s="332"/>
      <c r="F380" s="332"/>
      <c r="G380" s="332"/>
      <c r="H380" s="332"/>
      <c r="I380" s="332"/>
      <c r="J380" s="332"/>
      <c r="K380" s="332"/>
      <c r="L380" s="332"/>
      <c r="M380" s="332"/>
      <c r="N380" s="332"/>
      <c r="O380" s="332"/>
      <c r="P380" s="332"/>
      <c r="Q380" s="332"/>
      <c r="R380" s="67"/>
      <c r="S380" s="332"/>
      <c r="T380" s="332"/>
      <c r="U380" s="332"/>
      <c r="V380" s="332"/>
      <c r="W380" s="332"/>
      <c r="X380" s="332"/>
      <c r="Y380" s="332"/>
      <c r="Z380" s="67"/>
      <c r="AA380" s="332"/>
      <c r="AB380" s="332"/>
      <c r="AC380" s="332"/>
      <c r="AD380" s="332"/>
      <c r="AE380" s="332"/>
      <c r="AF380" s="332"/>
      <c r="AG380" s="332"/>
      <c r="AH380" s="332"/>
      <c r="AI380" s="332"/>
      <c r="AJ380" s="332"/>
      <c r="AK380" s="207"/>
      <c r="AL380" s="332"/>
      <c r="AM380" s="332"/>
      <c r="AN380" s="332"/>
      <c r="AO380" s="207"/>
      <c r="AP380" s="347"/>
    </row>
    <row r="381" spans="1:46" ht="6" customHeight="1" x14ac:dyDescent="0.25">
      <c r="A381" s="337"/>
      <c r="B381" s="336"/>
      <c r="C381" s="341"/>
      <c r="D381" s="342"/>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9"/>
      <c r="AL381" s="343"/>
      <c r="AM381" s="342"/>
      <c r="AN381" s="338"/>
      <c r="AO381" s="339"/>
      <c r="AP381" s="338"/>
    </row>
    <row r="382" spans="1:46" ht="11.25" customHeight="1" x14ac:dyDescent="0.25">
      <c r="A382" s="225"/>
      <c r="B382" s="348">
        <v>112</v>
      </c>
      <c r="C382" s="225"/>
      <c r="D382" s="255"/>
      <c r="E382" s="409" t="str">
        <f ca="1">VLOOKUP(_xlfn.SINGLE(INDIRECT(ADDRESS(ROW(),COLUMN()-3))),Language_Translations,MATCH(_xlfn.SINGLE(Language_Selected),Language_Options,0),FALSE)</f>
        <v>RECORD WHETHER THE PROVIDER GAVE THE CLIENT ANY OF THE FOLLOWING TREATMENT AND COUNSELLING:</v>
      </c>
      <c r="F382" s="409"/>
      <c r="G382" s="409"/>
      <c r="H382" s="409"/>
      <c r="I382" s="409"/>
      <c r="J382" s="409"/>
      <c r="K382" s="409"/>
      <c r="L382" s="409"/>
      <c r="M382" s="409"/>
      <c r="N382" s="409"/>
      <c r="O382" s="409"/>
      <c r="P382" s="409"/>
      <c r="Q382" s="409"/>
      <c r="R382" s="409"/>
      <c r="S382" s="409"/>
      <c r="T382" s="409"/>
      <c r="U382" s="409"/>
      <c r="V382" s="409"/>
      <c r="W382" s="409"/>
      <c r="X382" s="409"/>
      <c r="Y382" s="409"/>
      <c r="Z382" s="409"/>
      <c r="AA382" s="409"/>
      <c r="AB382" s="409"/>
      <c r="AC382" s="409"/>
      <c r="AD382" s="409"/>
      <c r="AE382" s="409"/>
      <c r="AF382" s="409"/>
      <c r="AG382" s="409"/>
      <c r="AH382" s="409"/>
      <c r="AI382" s="409"/>
      <c r="AJ382" s="409"/>
      <c r="AK382" s="409"/>
      <c r="AL382" s="250"/>
      <c r="AM382" s="255"/>
      <c r="AN382"/>
      <c r="AO382" s="145"/>
      <c r="AP382"/>
    </row>
    <row r="383" spans="1:46" ht="11.25" customHeight="1" x14ac:dyDescent="0.25">
      <c r="A383" s="225"/>
      <c r="B383" s="348"/>
      <c r="C383" s="225"/>
      <c r="D383" s="255"/>
      <c r="E383" s="409"/>
      <c r="F383" s="409"/>
      <c r="G383" s="409"/>
      <c r="H383" s="409"/>
      <c r="I383" s="409"/>
      <c r="J383" s="409"/>
      <c r="K383" s="409"/>
      <c r="L383" s="409"/>
      <c r="M383" s="409"/>
      <c r="N383" s="409"/>
      <c r="O383" s="409"/>
      <c r="P383" s="409"/>
      <c r="Q383" s="409"/>
      <c r="R383" s="409"/>
      <c r="S383" s="409"/>
      <c r="T383" s="409"/>
      <c r="U383" s="409"/>
      <c r="V383" s="409"/>
      <c r="W383" s="409"/>
      <c r="X383" s="409"/>
      <c r="Y383" s="409"/>
      <c r="Z383" s="409"/>
      <c r="AA383" s="409"/>
      <c r="AB383" s="409"/>
      <c r="AC383" s="409"/>
      <c r="AD383" s="409"/>
      <c r="AE383" s="409"/>
      <c r="AF383" s="409"/>
      <c r="AG383" s="409"/>
      <c r="AH383" s="409"/>
      <c r="AI383" s="409"/>
      <c r="AJ383" s="409"/>
      <c r="AK383" s="409"/>
      <c r="AL383" s="250"/>
      <c r="AM383" s="255"/>
      <c r="AN383"/>
      <c r="AO383" s="145"/>
      <c r="AP383"/>
    </row>
    <row r="384" spans="1:46" ht="6" customHeight="1" x14ac:dyDescent="0.25">
      <c r="A384" s="225"/>
      <c r="B384" s="315"/>
      <c r="C384" s="316"/>
      <c r="D384" s="245"/>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317"/>
      <c r="AL384" s="246"/>
      <c r="AM384" s="245"/>
      <c r="AN384" s="148"/>
      <c r="AO384" s="317"/>
      <c r="AP384" s="148"/>
    </row>
    <row r="385" spans="1:42" ht="6" customHeight="1" x14ac:dyDescent="0.25">
      <c r="A385" s="225"/>
      <c r="B385" s="315"/>
      <c r="C385" s="316"/>
      <c r="D385" s="255"/>
      <c r="E385"/>
      <c r="F385"/>
      <c r="G385"/>
      <c r="H385"/>
      <c r="I385"/>
      <c r="J385"/>
      <c r="K385"/>
      <c r="L385"/>
      <c r="M385"/>
      <c r="N385"/>
      <c r="O385"/>
      <c r="P385"/>
      <c r="Q385"/>
      <c r="R385"/>
      <c r="S385"/>
      <c r="T385"/>
      <c r="U385"/>
      <c r="V385"/>
      <c r="W385"/>
      <c r="X385"/>
      <c r="Y385"/>
      <c r="Z385"/>
      <c r="AA385"/>
      <c r="AB385"/>
      <c r="AC385"/>
      <c r="AD385"/>
      <c r="AE385"/>
      <c r="AF385"/>
      <c r="AG385"/>
      <c r="AH385"/>
      <c r="AI385"/>
      <c r="AJ385"/>
      <c r="AK385" s="304"/>
      <c r="AL385" s="242"/>
      <c r="AM385"/>
      <c r="AN385"/>
      <c r="AO385" s="145"/>
      <c r="AP385" s="243"/>
    </row>
    <row r="386" spans="1:42" ht="11.25" customHeight="1" x14ac:dyDescent="0.25">
      <c r="A386" s="225"/>
      <c r="B386" s="323" t="s">
        <v>20</v>
      </c>
      <c r="C386" s="225"/>
      <c r="D386" s="255"/>
      <c r="E386" s="356" t="str">
        <f ca="1">VLOOKUP(CONCATENATE($B$382&amp;"-"&amp;INDIRECT(ADDRESS(ROW(),COLUMN()-3))),Language_Translations,MATCH(Language_Selected,Language_Options,0),FALSE)</f>
        <v>PRESCRIBED OR GAVE CALCIUM SUPPLEMENTS</v>
      </c>
      <c r="F386" s="154"/>
      <c r="G386" s="154"/>
      <c r="H386" s="154"/>
      <c r="I386" s="154"/>
      <c r="J386" s="154"/>
      <c r="K386" s="154"/>
      <c r="L386" s="154"/>
      <c r="M386" s="154"/>
      <c r="N386" s="154"/>
      <c r="O386" s="154"/>
      <c r="P386" s="154"/>
      <c r="Q386" s="154"/>
      <c r="R386" s="154"/>
      <c r="S386" s="2"/>
      <c r="T386" s="2"/>
      <c r="U386" s="2"/>
      <c r="V386" s="2"/>
      <c r="W386" s="2" t="s">
        <v>19</v>
      </c>
      <c r="X386" s="2"/>
      <c r="Y386" s="2"/>
      <c r="Z386" s="2"/>
      <c r="AA386" s="2"/>
      <c r="AB386" s="2"/>
      <c r="AC386" s="2"/>
      <c r="AD386" s="2"/>
      <c r="AE386" s="2"/>
      <c r="AF386" s="2"/>
      <c r="AG386" s="2"/>
      <c r="AH386" s="192"/>
      <c r="AI386" s="2"/>
      <c r="AJ386" s="2"/>
      <c r="AK386" s="145" t="s">
        <v>7</v>
      </c>
      <c r="AL386" s="250"/>
      <c r="AM386"/>
      <c r="AN386"/>
      <c r="AO386" s="145"/>
      <c r="AP386"/>
    </row>
    <row r="387" spans="1:42" ht="6" customHeight="1" x14ac:dyDescent="0.25">
      <c r="A387" s="225"/>
      <c r="B387" s="320"/>
      <c r="C387" s="316"/>
      <c r="D387" s="245"/>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317"/>
      <c r="AL387" s="246"/>
      <c r="AM387" s="148"/>
      <c r="AN387" s="148"/>
      <c r="AO387" s="317"/>
      <c r="AP387" s="148"/>
    </row>
    <row r="388" spans="1:42" ht="6" customHeight="1" x14ac:dyDescent="0.25">
      <c r="A388" s="225"/>
      <c r="B388" s="320"/>
      <c r="C388" s="316"/>
      <c r="D388" s="241"/>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c r="AA388" s="243"/>
      <c r="AB388" s="243"/>
      <c r="AC388" s="243"/>
      <c r="AD388" s="243"/>
      <c r="AE388" s="243"/>
      <c r="AF388" s="243"/>
      <c r="AG388"/>
      <c r="AH388" s="243"/>
      <c r="AI388" s="243"/>
      <c r="AJ388" s="243"/>
      <c r="AK388" s="145"/>
      <c r="AL388" s="250"/>
      <c r="AM388" s="243"/>
      <c r="AN388" s="243"/>
      <c r="AO388" s="304"/>
      <c r="AP388" s="243"/>
    </row>
    <row r="389" spans="1:42" ht="11.25" customHeight="1" x14ac:dyDescent="0.25">
      <c r="A389" s="225"/>
      <c r="B389" s="323" t="s">
        <v>22</v>
      </c>
      <c r="C389" s="225"/>
      <c r="D389" s="255"/>
      <c r="E389" s="356" t="str">
        <f ca="1">VLOOKUP(CONCATENATE($B$382&amp;"-"&amp;INDIRECT(ADDRESS(ROW(),COLUMN()-3))),Language_Translations,MATCH(Language_Selected,Language_Options,0),FALSE)</f>
        <v>EXPLAINED THE PURPOSE OF CALCIUM SUPPLEMENTS</v>
      </c>
      <c r="F389" s="154"/>
      <c r="G389" s="154"/>
      <c r="H389" s="154"/>
      <c r="I389" s="154"/>
      <c r="J389" s="154"/>
      <c r="K389" s="154"/>
      <c r="L389" s="154"/>
      <c r="M389" s="154"/>
      <c r="N389" s="154"/>
      <c r="O389" s="154"/>
      <c r="P389" s="154"/>
      <c r="Q389" s="154"/>
      <c r="R389" s="154"/>
      <c r="S389" s="154"/>
      <c r="T389" s="154"/>
      <c r="U389" s="2"/>
      <c r="V389" s="2"/>
      <c r="W389" s="2"/>
      <c r="X389" s="2"/>
      <c r="Y389" s="2" t="s">
        <v>19</v>
      </c>
      <c r="Z389" s="2"/>
      <c r="AA389" s="2"/>
      <c r="AB389" s="2"/>
      <c r="AC389" s="2"/>
      <c r="AD389" s="2"/>
      <c r="AE389" s="2"/>
      <c r="AF389" s="2"/>
      <c r="AG389" s="2"/>
      <c r="AH389" s="192"/>
      <c r="AI389" s="2"/>
      <c r="AJ389" s="2"/>
      <c r="AK389" s="145" t="s">
        <v>93</v>
      </c>
      <c r="AL389" s="250"/>
      <c r="AM389"/>
      <c r="AN389"/>
      <c r="AO389" s="145"/>
      <c r="AP389"/>
    </row>
    <row r="390" spans="1:42" ht="6" customHeight="1" x14ac:dyDescent="0.25">
      <c r="A390" s="225"/>
      <c r="B390" s="320"/>
      <c r="C390" s="225"/>
      <c r="D390" s="245"/>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326"/>
      <c r="AI390" s="148"/>
      <c r="AJ390" s="148"/>
      <c r="AK390" s="317"/>
      <c r="AL390" s="246"/>
      <c r="AM390" s="148"/>
      <c r="AN390" s="148"/>
      <c r="AO390" s="317"/>
      <c r="AP390" s="148"/>
    </row>
    <row r="391" spans="1:42" ht="6" customHeight="1" x14ac:dyDescent="0.25">
      <c r="A391" s="225"/>
      <c r="B391" s="320"/>
      <c r="C391" s="316"/>
      <c r="D391" s="241"/>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c r="AC391" s="243"/>
      <c r="AD391" s="243"/>
      <c r="AE391" s="243"/>
      <c r="AF391" s="243"/>
      <c r="AG391"/>
      <c r="AH391" s="243"/>
      <c r="AI391" s="243"/>
      <c r="AJ391" s="243"/>
      <c r="AK391" s="304"/>
      <c r="AL391" s="250"/>
      <c r="AM391" s="243"/>
      <c r="AN391" s="243"/>
      <c r="AO391" s="304"/>
      <c r="AP391" s="243"/>
    </row>
    <row r="392" spans="1:42" ht="11.25" customHeight="1" x14ac:dyDescent="0.25">
      <c r="A392" s="225"/>
      <c r="B392" s="323" t="s">
        <v>25</v>
      </c>
      <c r="C392" s="225"/>
      <c r="D392" s="255"/>
      <c r="E392" s="356" t="str">
        <f ca="1">VLOOKUP(CONCATENATE($B$382&amp;"-"&amp;INDIRECT(ADDRESS(ROW(),COLUMN()-3))),Language_Translations,MATCH(Language_Selected,Language_Options,0),FALSE)</f>
        <v>EXPLAINED HOW TO TAKE CALCIUM SUPPLEMENTS</v>
      </c>
      <c r="F392" s="154"/>
      <c r="G392" s="154"/>
      <c r="H392" s="154"/>
      <c r="I392" s="154"/>
      <c r="J392" s="154"/>
      <c r="K392" s="154"/>
      <c r="L392" s="154"/>
      <c r="M392" s="154"/>
      <c r="N392" s="154"/>
      <c r="O392" s="154"/>
      <c r="P392" s="154"/>
      <c r="Q392" s="154"/>
      <c r="R392" s="154"/>
      <c r="S392" s="154"/>
      <c r="T392" s="2"/>
      <c r="U392" s="2"/>
      <c r="V392" s="2"/>
      <c r="W392" s="2"/>
      <c r="X392" s="2" t="s">
        <v>19</v>
      </c>
      <c r="Y392" s="2"/>
      <c r="Z392" s="2"/>
      <c r="AA392" s="2"/>
      <c r="AB392" s="2"/>
      <c r="AC392" s="2"/>
      <c r="AD392" s="2"/>
      <c r="AE392" s="2"/>
      <c r="AF392" s="2"/>
      <c r="AG392" s="2"/>
      <c r="AH392" s="192"/>
      <c r="AI392" s="2"/>
      <c r="AJ392" s="2"/>
      <c r="AK392" s="145" t="s">
        <v>94</v>
      </c>
      <c r="AL392" s="250"/>
      <c r="AM392"/>
      <c r="AN392"/>
      <c r="AO392" s="145"/>
      <c r="AP392"/>
    </row>
    <row r="393" spans="1:42" ht="6" customHeight="1" x14ac:dyDescent="0.25">
      <c r="A393" s="225"/>
      <c r="B393" s="320"/>
      <c r="C393" s="225"/>
      <c r="D393" s="245"/>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326"/>
      <c r="AI393" s="148"/>
      <c r="AJ393" s="148"/>
      <c r="AK393" s="317"/>
      <c r="AL393" s="246"/>
      <c r="AM393" s="148"/>
      <c r="AN393" s="148"/>
      <c r="AO393" s="317"/>
      <c r="AP393" s="148"/>
    </row>
    <row r="394" spans="1:42" ht="6" customHeight="1" x14ac:dyDescent="0.25">
      <c r="A394" s="225"/>
      <c r="B394" s="320"/>
      <c r="C394" s="225"/>
      <c r="D394" s="255"/>
      <c r="E394"/>
      <c r="F394"/>
      <c r="G394"/>
      <c r="H394"/>
      <c r="I394"/>
      <c r="J394"/>
      <c r="K394"/>
      <c r="L394"/>
      <c r="M394"/>
      <c r="N394"/>
      <c r="O394"/>
      <c r="P394"/>
      <c r="Q394"/>
      <c r="R394"/>
      <c r="S394"/>
      <c r="T394"/>
      <c r="U394"/>
      <c r="V394"/>
      <c r="W394"/>
      <c r="X394"/>
      <c r="Y394"/>
      <c r="Z394"/>
      <c r="AA394"/>
      <c r="AB394"/>
      <c r="AC394"/>
      <c r="AD394"/>
      <c r="AE394"/>
      <c r="AF394"/>
      <c r="AG394"/>
      <c r="AH394" s="321"/>
      <c r="AI394"/>
      <c r="AJ394"/>
      <c r="AK394" s="145"/>
      <c r="AL394" s="250"/>
      <c r="AM394"/>
      <c r="AN394"/>
      <c r="AO394" s="145"/>
      <c r="AP394"/>
    </row>
    <row r="395" spans="1:42" ht="11.25" customHeight="1" x14ac:dyDescent="0.25">
      <c r="A395" s="225"/>
      <c r="B395" s="323" t="s">
        <v>27</v>
      </c>
      <c r="C395" s="225"/>
      <c r="D395" s="255"/>
      <c r="E395" s="356" t="str">
        <f ca="1">VLOOKUP(CONCATENATE($B$382&amp;"-"&amp;INDIRECT(ADDRESS(ROW(),COLUMN()-3))),Language_Translations,MATCH(Language_Selected,Language_Options,0),FALSE)</f>
        <v>EXPLAINED SIDE EFFECTS OF CALCIUM SUPPLEMENTS</v>
      </c>
      <c r="F395" s="154"/>
      <c r="G395" s="154"/>
      <c r="H395" s="154"/>
      <c r="I395" s="154"/>
      <c r="J395" s="154"/>
      <c r="K395" s="154"/>
      <c r="L395" s="154"/>
      <c r="M395" s="154"/>
      <c r="N395" s="154"/>
      <c r="O395" s="154"/>
      <c r="P395" s="154"/>
      <c r="Q395" s="154"/>
      <c r="R395" s="154"/>
      <c r="S395" s="154"/>
      <c r="T395" s="154"/>
      <c r="U395" s="154"/>
      <c r="V395" s="2"/>
      <c r="W395" s="2"/>
      <c r="X395" s="2"/>
      <c r="Y395" s="2" t="s">
        <v>19</v>
      </c>
      <c r="Z395" s="2"/>
      <c r="AA395" s="2"/>
      <c r="AB395" s="2"/>
      <c r="AC395" s="2"/>
      <c r="AD395" s="2"/>
      <c r="AE395" s="2"/>
      <c r="AF395" s="2"/>
      <c r="AG395" s="2"/>
      <c r="AH395" s="192"/>
      <c r="AI395" s="2"/>
      <c r="AJ395" s="2"/>
      <c r="AK395" s="145" t="s">
        <v>95</v>
      </c>
      <c r="AL395" s="250"/>
      <c r="AM395"/>
      <c r="AN395"/>
      <c r="AO395" s="145"/>
      <c r="AP395"/>
    </row>
    <row r="396" spans="1:42" ht="6" customHeight="1" x14ac:dyDescent="0.25">
      <c r="A396" s="225"/>
      <c r="B396" s="320"/>
      <c r="C396" s="225"/>
      <c r="D396" s="245"/>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326"/>
      <c r="AI396" s="148"/>
      <c r="AJ396" s="148"/>
      <c r="AK396" s="317"/>
      <c r="AL396" s="246"/>
      <c r="AM396" s="148"/>
      <c r="AN396" s="148"/>
      <c r="AO396" s="317"/>
      <c r="AP396" s="148"/>
    </row>
    <row r="397" spans="1:42" ht="6" customHeight="1" x14ac:dyDescent="0.25">
      <c r="A397" s="225"/>
      <c r="B397" s="320"/>
      <c r="C397" s="225"/>
      <c r="D397" s="255"/>
      <c r="E397"/>
      <c r="F397"/>
      <c r="G397"/>
      <c r="H397"/>
      <c r="I397"/>
      <c r="J397"/>
      <c r="K397"/>
      <c r="L397"/>
      <c r="M397"/>
      <c r="N397"/>
      <c r="O397"/>
      <c r="P397"/>
      <c r="Q397"/>
      <c r="R397"/>
      <c r="S397"/>
      <c r="T397"/>
      <c r="U397"/>
      <c r="V397"/>
      <c r="W397"/>
      <c r="X397"/>
      <c r="Y397"/>
      <c r="Z397"/>
      <c r="AA397"/>
      <c r="AB397"/>
      <c r="AC397"/>
      <c r="AD397"/>
      <c r="AE397"/>
      <c r="AF397"/>
      <c r="AG397"/>
      <c r="AH397" s="321"/>
      <c r="AI397"/>
      <c r="AJ397"/>
      <c r="AK397" s="145"/>
      <c r="AL397" s="250"/>
      <c r="AM397"/>
      <c r="AN397"/>
      <c r="AO397" s="145"/>
      <c r="AP397"/>
    </row>
    <row r="398" spans="1:42" ht="10" customHeight="1" x14ac:dyDescent="0.25">
      <c r="A398" s="225"/>
      <c r="B398" s="323" t="s">
        <v>29</v>
      </c>
      <c r="C398" s="225"/>
      <c r="D398" s="255"/>
      <c r="E398" s="356" t="str">
        <f ca="1">VLOOKUP(CONCATENATE($B$382&amp;"-"&amp;INDIRECT(ADDRESS(ROW(),COLUMN()-3))),Language_Translations,MATCH(Language_Selected,Language_Options,0),FALSE)</f>
        <v>NONE OF THE ABOVE</v>
      </c>
      <c r="F398" s="154"/>
      <c r="G398" s="154"/>
      <c r="H398" s="154"/>
      <c r="I398" s="154"/>
      <c r="J398" s="154"/>
      <c r="K398" s="154"/>
      <c r="L398" s="2"/>
      <c r="M398" s="2"/>
      <c r="N398" s="2" t="s">
        <v>19</v>
      </c>
      <c r="O398" s="2"/>
      <c r="P398" s="2"/>
      <c r="Q398" s="2"/>
      <c r="R398" s="2"/>
      <c r="S398" s="2"/>
      <c r="T398" s="2"/>
      <c r="U398" s="2"/>
      <c r="V398" s="2"/>
      <c r="W398" s="2"/>
      <c r="X398" s="2"/>
      <c r="Y398" s="2"/>
      <c r="Z398" s="2"/>
      <c r="AA398" s="2"/>
      <c r="AB398" s="2"/>
      <c r="AC398" s="2"/>
      <c r="AD398" s="2"/>
      <c r="AE398" s="2"/>
      <c r="AF398" s="2"/>
      <c r="AG398" s="2"/>
      <c r="AH398" s="192"/>
      <c r="AI398" s="2"/>
      <c r="AJ398" s="2"/>
      <c r="AK398" s="145" t="s">
        <v>98</v>
      </c>
      <c r="AL398" s="250"/>
      <c r="AM398"/>
      <c r="AN398"/>
      <c r="AO398" s="145"/>
      <c r="AP398"/>
    </row>
    <row r="399" spans="1:42" ht="6" customHeight="1" thickBot="1" x14ac:dyDescent="0.3">
      <c r="A399" s="329"/>
      <c r="B399" s="330"/>
      <c r="C399" s="329"/>
      <c r="D399" s="331"/>
      <c r="E399" s="332"/>
      <c r="F399" s="332"/>
      <c r="G399" s="332"/>
      <c r="H399" s="332"/>
      <c r="I399" s="332"/>
      <c r="J399" s="332"/>
      <c r="K399" s="332"/>
      <c r="L399" s="332"/>
      <c r="M399" s="332"/>
      <c r="N399" s="332"/>
      <c r="O399" s="332"/>
      <c r="P399" s="332"/>
      <c r="Q399" s="332"/>
      <c r="R399" s="332"/>
      <c r="S399" s="332"/>
      <c r="T399" s="332"/>
      <c r="U399" s="332"/>
      <c r="V399" s="332"/>
      <c r="W399" s="332"/>
      <c r="X399" s="332"/>
      <c r="Y399" s="332"/>
      <c r="Z399" s="332"/>
      <c r="AA399" s="332"/>
      <c r="AB399" s="332"/>
      <c r="AC399" s="332"/>
      <c r="AD399" s="332"/>
      <c r="AE399" s="332"/>
      <c r="AF399" s="332"/>
      <c r="AG399" s="332"/>
      <c r="AH399" s="333"/>
      <c r="AI399" s="332"/>
      <c r="AJ399" s="332"/>
      <c r="AK399" s="207"/>
      <c r="AL399" s="349"/>
      <c r="AM399" s="332"/>
      <c r="AN399" s="332"/>
      <c r="AO399" s="207"/>
      <c r="AP399" s="332"/>
    </row>
    <row r="400" spans="1:42" ht="6" customHeight="1" x14ac:dyDescent="0.25">
      <c r="A400" s="335"/>
      <c r="B400" s="336"/>
      <c r="C400" s="337"/>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338"/>
      <c r="AE400" s="338"/>
      <c r="AF400" s="338"/>
      <c r="AG400" s="338"/>
      <c r="AH400" s="350"/>
      <c r="AI400" s="338"/>
      <c r="AJ400" s="338"/>
      <c r="AK400" s="339"/>
      <c r="AL400" s="350"/>
      <c r="AM400" s="338"/>
      <c r="AN400" s="338"/>
      <c r="AO400" s="339"/>
      <c r="AP400" s="340"/>
    </row>
    <row r="401" spans="1:46" ht="20.149999999999999" x14ac:dyDescent="0.25">
      <c r="A401" s="414" t="s">
        <v>397</v>
      </c>
      <c r="B401" s="415"/>
      <c r="C401" s="415"/>
      <c r="D401" s="415"/>
      <c r="E401" s="415"/>
      <c r="F401" s="415"/>
      <c r="G401" s="415"/>
      <c r="H401" s="415"/>
      <c r="I401" s="415"/>
      <c r="J401" s="415"/>
      <c r="K401" s="415"/>
      <c r="L401" s="415"/>
      <c r="M401" s="415"/>
      <c r="N401" s="415"/>
      <c r="O401" s="415"/>
      <c r="P401" s="415"/>
      <c r="Q401" s="415"/>
      <c r="R401" s="415"/>
      <c r="S401" s="415"/>
      <c r="T401" s="415"/>
      <c r="U401" s="415"/>
      <c r="V401" s="415"/>
      <c r="W401" s="415"/>
      <c r="X401" s="415"/>
      <c r="Y401" s="415"/>
      <c r="Z401" s="415"/>
      <c r="AA401" s="415"/>
      <c r="AB401" s="415"/>
      <c r="AC401" s="415"/>
      <c r="AD401" s="415"/>
      <c r="AE401" s="415"/>
      <c r="AF401" s="415"/>
      <c r="AG401" s="415"/>
      <c r="AH401" s="415"/>
      <c r="AI401" s="415"/>
      <c r="AJ401" s="415"/>
      <c r="AK401" s="415"/>
      <c r="AL401" s="415"/>
      <c r="AM401" s="415"/>
      <c r="AN401" s="415"/>
      <c r="AO401" s="415"/>
      <c r="AP401" s="416"/>
      <c r="AT401"/>
    </row>
    <row r="402" spans="1:46" ht="6" customHeight="1" thickBot="1" x14ac:dyDescent="0.3">
      <c r="A402" s="35"/>
      <c r="B402" s="161"/>
      <c r="C402" s="36"/>
      <c r="D402" s="37"/>
      <c r="E402" s="37"/>
      <c r="F402" s="37"/>
      <c r="G402" s="37"/>
      <c r="H402" s="37"/>
      <c r="I402" s="37"/>
      <c r="J402" s="37"/>
      <c r="K402" s="37"/>
      <c r="L402" s="37"/>
      <c r="M402" s="37"/>
      <c r="N402" s="37"/>
      <c r="O402" s="37"/>
      <c r="P402" s="37"/>
      <c r="Q402" s="37"/>
      <c r="R402" s="37"/>
      <c r="S402" s="37"/>
      <c r="T402" s="37"/>
      <c r="U402" s="37"/>
      <c r="V402" s="37"/>
      <c r="W402" s="37"/>
      <c r="X402" s="37"/>
      <c r="Y402" s="37"/>
      <c r="Z402" s="67"/>
      <c r="AA402" s="37"/>
      <c r="AB402" s="37"/>
      <c r="AC402" s="37"/>
      <c r="AD402" s="37"/>
      <c r="AE402" s="37"/>
      <c r="AF402" s="37"/>
      <c r="AG402" s="37"/>
      <c r="AH402" s="37"/>
      <c r="AI402" s="37"/>
      <c r="AJ402" s="37"/>
      <c r="AK402" s="132"/>
      <c r="AL402" s="37"/>
      <c r="AM402" s="37"/>
      <c r="AN402" s="37"/>
      <c r="AO402" s="132"/>
      <c r="AP402" s="39"/>
    </row>
    <row r="403" spans="1:46" ht="6" customHeight="1" x14ac:dyDescent="0.25">
      <c r="A403" s="6"/>
      <c r="B403" s="160"/>
      <c r="C403" s="57"/>
      <c r="D403" s="44"/>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167"/>
      <c r="AL403" s="45"/>
      <c r="AM403" s="44"/>
      <c r="AN403" s="7"/>
      <c r="AO403" s="167"/>
      <c r="AP403" s="7"/>
    </row>
    <row r="404" spans="1:46" ht="11.25" customHeight="1" x14ac:dyDescent="0.25">
      <c r="B404" s="105">
        <v>113</v>
      </c>
      <c r="D404" s="30"/>
      <c r="E404" s="409" t="str">
        <f ca="1">VLOOKUP(_xlfn.SINGLE(INDIRECT(ADDRESS(ROW(),COLUMN()-3))),Language_Translations,MATCH(_xlfn.SINGLE(Language_Selected),Language_Options,0),FALSE)</f>
        <v>RECORD WHETHER THE PROVIDER GAVE THE CLIENT ANY OF THE FOLLOWING TREATMENT AND COUNSELLING:</v>
      </c>
      <c r="F404" s="409"/>
      <c r="G404" s="409"/>
      <c r="H404" s="409"/>
      <c r="I404" s="409"/>
      <c r="J404" s="409"/>
      <c r="K404" s="409"/>
      <c r="L404" s="409"/>
      <c r="M404" s="409"/>
      <c r="N404" s="409"/>
      <c r="O404" s="409"/>
      <c r="P404" s="409"/>
      <c r="Q404" s="409"/>
      <c r="R404" s="409"/>
      <c r="S404" s="409"/>
      <c r="T404" s="409"/>
      <c r="U404" s="409"/>
      <c r="V404" s="409"/>
      <c r="W404" s="409"/>
      <c r="X404" s="409"/>
      <c r="Y404" s="409"/>
      <c r="Z404" s="409"/>
      <c r="AA404" s="409"/>
      <c r="AB404" s="409"/>
      <c r="AC404" s="409"/>
      <c r="AD404" s="409"/>
      <c r="AE404" s="409"/>
      <c r="AF404" s="409"/>
      <c r="AG404" s="409"/>
      <c r="AH404" s="409"/>
      <c r="AI404" s="409"/>
      <c r="AJ404" s="409"/>
      <c r="AK404" s="409"/>
      <c r="AL404" s="34"/>
      <c r="AM404" s="30"/>
    </row>
    <row r="405" spans="1:46" ht="11.25" customHeight="1" x14ac:dyDescent="0.25">
      <c r="B405" s="105"/>
      <c r="D405" s="30"/>
      <c r="E405" s="409"/>
      <c r="F405" s="409"/>
      <c r="G405" s="409"/>
      <c r="H405" s="409"/>
      <c r="I405" s="409"/>
      <c r="J405" s="409"/>
      <c r="K405" s="409"/>
      <c r="L405" s="409"/>
      <c r="M405" s="409"/>
      <c r="N405" s="409"/>
      <c r="O405" s="409"/>
      <c r="P405" s="409"/>
      <c r="Q405" s="409"/>
      <c r="R405" s="409"/>
      <c r="S405" s="409"/>
      <c r="T405" s="409"/>
      <c r="U405" s="409"/>
      <c r="V405" s="409"/>
      <c r="W405" s="409"/>
      <c r="X405" s="409"/>
      <c r="Y405" s="409"/>
      <c r="Z405" s="409"/>
      <c r="AA405" s="409"/>
      <c r="AB405" s="409"/>
      <c r="AC405" s="409"/>
      <c r="AD405" s="409"/>
      <c r="AE405" s="409"/>
      <c r="AF405" s="409"/>
      <c r="AG405" s="409"/>
      <c r="AH405" s="409"/>
      <c r="AI405" s="409"/>
      <c r="AJ405" s="409"/>
      <c r="AK405" s="409"/>
      <c r="AL405" s="34"/>
      <c r="AM405" s="30"/>
    </row>
    <row r="406" spans="1:46" ht="6" customHeight="1" x14ac:dyDescent="0.25">
      <c r="B406" s="105"/>
      <c r="C406" s="51"/>
      <c r="D406" s="21"/>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94"/>
      <c r="AL406" s="22"/>
      <c r="AM406" s="21"/>
      <c r="AN406" s="23"/>
      <c r="AO406" s="94"/>
      <c r="AP406" s="23"/>
    </row>
    <row r="407" spans="1:46" ht="6" customHeight="1" x14ac:dyDescent="0.25">
      <c r="B407" s="105"/>
      <c r="C407" s="51"/>
      <c r="D407" s="15"/>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91"/>
      <c r="AL407" s="16"/>
      <c r="AM407" s="19"/>
      <c r="AN407" s="19"/>
      <c r="AO407" s="91"/>
      <c r="AP407" s="19"/>
    </row>
    <row r="408" spans="1:46" ht="11.25" customHeight="1" x14ac:dyDescent="0.25">
      <c r="B408" s="171" t="s">
        <v>20</v>
      </c>
      <c r="D408" s="30"/>
      <c r="E408" s="356" t="str">
        <f ca="1">VLOOKUP(CONCATENATE($B$404&amp;"-"&amp;INDIRECT(ADDRESS(ROW(),COLUMN()-3))),Language_Translations,MATCH(Language_Selected,Language_Options,0),FALSE)</f>
        <v>PRESCRIBED OR GAVE MULTIPLE MICRONUTRIENT SUPPLEMENTS</v>
      </c>
      <c r="F408" s="81"/>
      <c r="G408" s="81"/>
      <c r="H408" s="81"/>
      <c r="I408" s="81"/>
      <c r="J408" s="81"/>
      <c r="K408" s="81"/>
      <c r="L408" s="81"/>
      <c r="M408" s="81"/>
      <c r="N408" s="81"/>
      <c r="O408" s="81"/>
      <c r="P408" s="81"/>
      <c r="Q408" s="81"/>
      <c r="R408" s="81"/>
      <c r="S408" s="81"/>
      <c r="T408" s="81"/>
      <c r="U408" s="81"/>
      <c r="V408" s="81"/>
      <c r="W408" s="81"/>
      <c r="X408" s="81"/>
      <c r="Y408" s="13"/>
      <c r="Z408" s="13"/>
      <c r="AA408" s="13"/>
      <c r="AB408" s="13"/>
      <c r="AC408" s="2" t="s">
        <v>19</v>
      </c>
      <c r="AD408" s="13"/>
      <c r="AE408" s="13"/>
      <c r="AF408" s="13"/>
      <c r="AG408" s="13"/>
      <c r="AH408" s="31"/>
      <c r="AI408" s="13"/>
      <c r="AJ408" s="13"/>
      <c r="AK408" s="90" t="s">
        <v>7</v>
      </c>
      <c r="AL408" s="96"/>
    </row>
    <row r="409" spans="1:46" ht="6" customHeight="1" x14ac:dyDescent="0.25">
      <c r="B409" s="113"/>
      <c r="D409" s="21"/>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60"/>
      <c r="AI409" s="23"/>
      <c r="AJ409" s="23"/>
      <c r="AL409" s="97"/>
      <c r="AM409" s="23"/>
      <c r="AN409" s="23"/>
      <c r="AO409" s="94"/>
      <c r="AP409" s="23"/>
    </row>
    <row r="410" spans="1:46" ht="6" customHeight="1" x14ac:dyDescent="0.25">
      <c r="B410" s="113"/>
      <c r="D410" s="30"/>
      <c r="AH410" s="14"/>
      <c r="AK410" s="91"/>
      <c r="AL410" s="96"/>
    </row>
    <row r="411" spans="1:46" ht="11.25" customHeight="1" x14ac:dyDescent="0.25">
      <c r="B411" s="171" t="s">
        <v>22</v>
      </c>
      <c r="D411" s="30"/>
      <c r="E411" s="356" t="str">
        <f ca="1">VLOOKUP(CONCATENATE($B$404&amp;"-"&amp;INDIRECT(ADDRESS(ROW(),COLUMN()-3))),Language_Translations,MATCH(Language_Selected,Language_Options,0),FALSE)</f>
        <v>EXPLAINED THE PURPOSE OF MULTIPLE MICRONUTRIENT SUPPLEMENTS</v>
      </c>
      <c r="F411" s="81"/>
      <c r="G411" s="81"/>
      <c r="H411" s="81"/>
      <c r="I411" s="81"/>
      <c r="J411" s="81"/>
      <c r="K411" s="81"/>
      <c r="L411" s="81"/>
      <c r="M411" s="81"/>
      <c r="N411" s="81"/>
      <c r="O411" s="81"/>
      <c r="P411" s="81"/>
      <c r="Q411" s="81"/>
      <c r="R411" s="81"/>
      <c r="S411" s="81"/>
      <c r="T411" s="81"/>
      <c r="U411" s="81"/>
      <c r="V411" s="81"/>
      <c r="W411" s="81"/>
      <c r="X411" s="81"/>
      <c r="Y411" s="81"/>
      <c r="Z411" s="13"/>
      <c r="AA411" s="13"/>
      <c r="AB411" s="13"/>
      <c r="AC411" s="13"/>
      <c r="AD411" s="13"/>
      <c r="AE411" s="2" t="s">
        <v>19</v>
      </c>
      <c r="AF411" s="13"/>
      <c r="AG411" s="13"/>
      <c r="AH411" s="31"/>
      <c r="AI411" s="13"/>
      <c r="AJ411" s="13"/>
      <c r="AK411" s="90" t="s">
        <v>93</v>
      </c>
      <c r="AL411" s="96"/>
    </row>
    <row r="412" spans="1:46" ht="6" customHeight="1" x14ac:dyDescent="0.25">
      <c r="B412" s="171"/>
      <c r="D412" s="21"/>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60"/>
      <c r="AI412" s="23"/>
      <c r="AJ412" s="23"/>
      <c r="AK412" s="94"/>
      <c r="AL412" s="97"/>
      <c r="AM412" s="23"/>
      <c r="AN412" s="23"/>
      <c r="AO412" s="94"/>
      <c r="AP412" s="23"/>
    </row>
    <row r="413" spans="1:46" ht="6" customHeight="1" x14ac:dyDescent="0.25">
      <c r="B413" s="171"/>
      <c r="D413" s="30"/>
      <c r="AH413" s="14"/>
      <c r="AL413" s="96"/>
    </row>
    <row r="414" spans="1:46" ht="11.25" customHeight="1" x14ac:dyDescent="0.25">
      <c r="B414" s="171" t="s">
        <v>25</v>
      </c>
      <c r="D414" s="30"/>
      <c r="E414" s="356" t="str">
        <f ca="1">VLOOKUP(CONCATENATE($B$404&amp;"-"&amp;INDIRECT(ADDRESS(ROW(),COLUMN()-3))),Language_Translations,MATCH(Language_Selected,Language_Options,0),FALSE)</f>
        <v>EXPLAINED HOW TO TAKE MULTIPLE MICRONUTRIENT SUPPLEMENTS</v>
      </c>
      <c r="F414" s="81"/>
      <c r="G414" s="81"/>
      <c r="H414" s="81"/>
      <c r="I414" s="81"/>
      <c r="J414" s="81"/>
      <c r="K414" s="81"/>
      <c r="L414" s="81"/>
      <c r="M414" s="81"/>
      <c r="N414" s="81"/>
      <c r="O414" s="81"/>
      <c r="P414" s="81"/>
      <c r="Q414" s="81"/>
      <c r="R414" s="81"/>
      <c r="S414" s="81"/>
      <c r="T414" s="81"/>
      <c r="U414" s="81"/>
      <c r="V414" s="81"/>
      <c r="W414" s="81"/>
      <c r="X414" s="81"/>
      <c r="Y414" s="81"/>
      <c r="Z414" s="13"/>
      <c r="AA414" s="13"/>
      <c r="AB414" s="13"/>
      <c r="AC414" s="13"/>
      <c r="AD414" s="2" t="s">
        <v>19</v>
      </c>
      <c r="AE414" s="13"/>
      <c r="AF414" s="13"/>
      <c r="AG414" s="13"/>
      <c r="AH414" s="31"/>
      <c r="AI414" s="13"/>
      <c r="AJ414" s="13"/>
      <c r="AK414" s="90" t="s">
        <v>94</v>
      </c>
      <c r="AL414" s="96"/>
    </row>
    <row r="415" spans="1:46" ht="6" customHeight="1" x14ac:dyDescent="0.25">
      <c r="B415" s="113"/>
      <c r="D415" s="21"/>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60"/>
      <c r="AI415" s="23"/>
      <c r="AJ415" s="23"/>
      <c r="AK415" s="94"/>
      <c r="AL415" s="97"/>
      <c r="AM415" s="23"/>
      <c r="AN415" s="23"/>
      <c r="AO415" s="94"/>
    </row>
    <row r="416" spans="1:46" ht="6" customHeight="1" x14ac:dyDescent="0.25">
      <c r="B416" s="171"/>
      <c r="D416" s="30"/>
      <c r="AH416" s="14"/>
      <c r="AL416" s="96"/>
      <c r="AP416" s="19"/>
    </row>
    <row r="417" spans="1:44" ht="11.25" customHeight="1" x14ac:dyDescent="0.25">
      <c r="B417" s="171" t="s">
        <v>27</v>
      </c>
      <c r="D417" s="30"/>
      <c r="E417" s="356" t="str">
        <f ca="1">VLOOKUP(CONCATENATE($B$404&amp;"-"&amp;INDIRECT(ADDRESS(ROW(),COLUMN()-3))),Language_Translations,MATCH(Language_Selected,Language_Options,0),FALSE)</f>
        <v>EXPLAINED SIDE EFFECTS OF MULTIPLE MICRONUTRIENT SUPPLEMENTS</v>
      </c>
      <c r="F417" s="81"/>
      <c r="G417" s="81"/>
      <c r="H417" s="81"/>
      <c r="I417" s="81"/>
      <c r="J417" s="81"/>
      <c r="K417" s="81"/>
      <c r="L417" s="81"/>
      <c r="M417" s="81"/>
      <c r="N417" s="81"/>
      <c r="O417" s="81"/>
      <c r="P417" s="81"/>
      <c r="Q417" s="81"/>
      <c r="R417" s="81"/>
      <c r="S417" s="81"/>
      <c r="T417" s="81"/>
      <c r="U417" s="81"/>
      <c r="V417" s="81"/>
      <c r="W417" s="81"/>
      <c r="X417" s="81"/>
      <c r="Y417" s="81"/>
      <c r="Z417" s="13"/>
      <c r="AA417" s="13"/>
      <c r="AB417" s="13"/>
      <c r="AC417" s="13"/>
      <c r="AD417" s="13"/>
      <c r="AE417" s="2" t="s">
        <v>19</v>
      </c>
      <c r="AF417" s="13"/>
      <c r="AG417" s="13"/>
      <c r="AH417" s="31"/>
      <c r="AI417" s="13"/>
      <c r="AJ417" s="13"/>
      <c r="AK417" s="90" t="s">
        <v>95</v>
      </c>
      <c r="AL417" s="96"/>
    </row>
    <row r="418" spans="1:44" ht="6" customHeight="1" x14ac:dyDescent="0.25">
      <c r="B418" s="171"/>
      <c r="D418" s="30"/>
      <c r="AH418" s="14"/>
      <c r="AL418" s="96"/>
    </row>
    <row r="419" spans="1:44" ht="6" customHeight="1" x14ac:dyDescent="0.25">
      <c r="B419" s="171"/>
      <c r="D419" s="15"/>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59"/>
      <c r="AI419" s="19"/>
      <c r="AJ419" s="19"/>
      <c r="AK419" s="91"/>
      <c r="AL419" s="69"/>
      <c r="AM419" s="19"/>
      <c r="AN419" s="19"/>
      <c r="AO419" s="91"/>
      <c r="AP419" s="19"/>
    </row>
    <row r="420" spans="1:44" ht="11.25" customHeight="1" x14ac:dyDescent="0.25">
      <c r="B420" s="171" t="s">
        <v>29</v>
      </c>
      <c r="D420" s="30"/>
      <c r="E420" s="356" t="str">
        <f ca="1">VLOOKUP(CONCATENATE($B$404&amp;"-"&amp;INDIRECT(ADDRESS(ROW(),COLUMN()-3))),Language_Translations,MATCH(Language_Selected,Language_Options,0),FALSE)</f>
        <v>NONE OF THE ABOVE</v>
      </c>
      <c r="F420" s="81"/>
      <c r="G420" s="81"/>
      <c r="H420" s="81"/>
      <c r="I420" s="81"/>
      <c r="J420" s="81"/>
      <c r="K420" s="81"/>
      <c r="L420" s="13"/>
      <c r="M420" s="13"/>
      <c r="N420" s="2" t="s">
        <v>19</v>
      </c>
      <c r="O420" s="13"/>
      <c r="P420" s="13"/>
      <c r="Q420" s="13"/>
      <c r="R420" s="13"/>
      <c r="S420" s="13"/>
      <c r="T420" s="13"/>
      <c r="U420" s="13"/>
      <c r="V420" s="13"/>
      <c r="W420" s="13"/>
      <c r="X420" s="13"/>
      <c r="Y420" s="13"/>
      <c r="Z420" s="13"/>
      <c r="AA420" s="13"/>
      <c r="AB420" s="13"/>
      <c r="AC420" s="13"/>
      <c r="AD420" s="13"/>
      <c r="AE420" s="13"/>
      <c r="AF420" s="13"/>
      <c r="AG420" s="13"/>
      <c r="AH420" s="31"/>
      <c r="AI420" s="13"/>
      <c r="AJ420" s="13"/>
      <c r="AK420" s="90" t="s">
        <v>98</v>
      </c>
      <c r="AL420" s="96"/>
    </row>
    <row r="421" spans="1:44" ht="6" customHeight="1" thickBot="1" x14ac:dyDescent="0.3">
      <c r="A421" s="36"/>
      <c r="B421" s="161"/>
      <c r="C421" s="52"/>
      <c r="D421" s="46"/>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132"/>
      <c r="AL421" s="38"/>
      <c r="AM421" s="37"/>
      <c r="AN421" s="37"/>
      <c r="AO421" s="132"/>
      <c r="AP421" s="37"/>
    </row>
    <row r="422" spans="1:44" ht="6" customHeight="1" x14ac:dyDescent="0.25">
      <c r="A422" s="5"/>
      <c r="B422" s="160"/>
      <c r="C422" s="6"/>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167"/>
      <c r="AL422" s="7"/>
      <c r="AM422" s="7"/>
      <c r="AN422" s="7"/>
      <c r="AO422" s="167"/>
      <c r="AP422" s="43"/>
    </row>
    <row r="423" spans="1:44" ht="20.149999999999999" x14ac:dyDescent="0.25">
      <c r="A423" s="414" t="s">
        <v>138</v>
      </c>
      <c r="B423" s="415"/>
      <c r="C423" s="415"/>
      <c r="D423" s="415"/>
      <c r="E423" s="415"/>
      <c r="F423" s="415"/>
      <c r="G423" s="415"/>
      <c r="H423" s="415"/>
      <c r="I423" s="415"/>
      <c r="J423" s="415"/>
      <c r="K423" s="415"/>
      <c r="L423" s="415"/>
      <c r="M423" s="415"/>
      <c r="N423" s="415"/>
      <c r="O423" s="415"/>
      <c r="P423" s="415"/>
      <c r="Q423" s="415"/>
      <c r="R423" s="415"/>
      <c r="S423" s="415"/>
      <c r="T423" s="415"/>
      <c r="U423" s="415"/>
      <c r="V423" s="415"/>
      <c r="W423" s="415"/>
      <c r="X423" s="415"/>
      <c r="Y423" s="415"/>
      <c r="Z423" s="415"/>
      <c r="AA423" s="415"/>
      <c r="AB423" s="415"/>
      <c r="AC423" s="415"/>
      <c r="AD423" s="415"/>
      <c r="AE423" s="415"/>
      <c r="AF423" s="415"/>
      <c r="AG423" s="415"/>
      <c r="AH423" s="415"/>
      <c r="AI423" s="415"/>
      <c r="AJ423" s="415"/>
      <c r="AK423" s="415"/>
      <c r="AL423" s="415"/>
      <c r="AM423" s="415"/>
      <c r="AN423" s="415"/>
      <c r="AO423" s="415"/>
      <c r="AP423" s="416"/>
    </row>
    <row r="424" spans="1:44" ht="6" customHeight="1" thickBot="1" x14ac:dyDescent="0.3">
      <c r="A424" s="35"/>
      <c r="B424" s="161"/>
      <c r="C424" s="36"/>
      <c r="D424" s="37"/>
      <c r="E424" s="37"/>
      <c r="F424" s="37"/>
      <c r="G424" s="37"/>
      <c r="H424" s="37"/>
      <c r="I424" s="37"/>
      <c r="J424" s="37"/>
      <c r="K424" s="37"/>
      <c r="L424" s="37"/>
      <c r="M424" s="37"/>
      <c r="N424" s="37"/>
      <c r="O424" s="37"/>
      <c r="P424" s="37"/>
      <c r="Q424" s="37"/>
      <c r="R424" s="67"/>
      <c r="S424" s="37"/>
      <c r="T424" s="37"/>
      <c r="U424" s="37"/>
      <c r="V424" s="37"/>
      <c r="W424" s="37"/>
      <c r="X424" s="37"/>
      <c r="Y424" s="37"/>
      <c r="Z424" s="67"/>
      <c r="AA424" s="37"/>
      <c r="AB424" s="37"/>
      <c r="AC424" s="37"/>
      <c r="AD424" s="37"/>
      <c r="AE424" s="37"/>
      <c r="AF424" s="37"/>
      <c r="AG424" s="37"/>
      <c r="AH424" s="37"/>
      <c r="AI424" s="37"/>
      <c r="AJ424" s="37"/>
      <c r="AK424" s="132"/>
      <c r="AL424" s="37"/>
      <c r="AM424" s="37"/>
      <c r="AN424" s="37"/>
      <c r="AO424" s="132"/>
      <c r="AP424" s="39"/>
    </row>
    <row r="425" spans="1:44" ht="6" customHeight="1" x14ac:dyDescent="0.25">
      <c r="A425" s="6"/>
      <c r="B425" s="160"/>
      <c r="C425" s="57"/>
      <c r="D425" s="44"/>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167"/>
      <c r="AL425" s="45"/>
      <c r="AM425" s="44"/>
      <c r="AN425" s="7"/>
      <c r="AO425" s="167"/>
      <c r="AP425" s="7"/>
    </row>
    <row r="426" spans="1:44" ht="11.25" customHeight="1" x14ac:dyDescent="0.25">
      <c r="B426" s="103">
        <v>114</v>
      </c>
      <c r="D426" s="30"/>
      <c r="E426" s="409" t="str">
        <f ca="1">VLOOKUP(_xlfn.SINGLE(INDIRECT(ADDRESS(ROW(),COLUMN()-3))),Language_Translations,MATCH(_xlfn.SINGLE(Language_Selected),Language_Options,0),FALSE)</f>
        <v>RECORD WHETHER THE PROVIDER GAVE THE CLIENT ANY OF THE FOLLOWING TREATMENT AND COUNSELLING:</v>
      </c>
      <c r="F426" s="409"/>
      <c r="G426" s="409"/>
      <c r="H426" s="409"/>
      <c r="I426" s="409"/>
      <c r="J426" s="409"/>
      <c r="K426" s="409"/>
      <c r="L426" s="409"/>
      <c r="M426" s="409"/>
      <c r="N426" s="409"/>
      <c r="O426" s="409"/>
      <c r="P426" s="409"/>
      <c r="Q426" s="409"/>
      <c r="R426" s="409"/>
      <c r="S426" s="409"/>
      <c r="T426" s="409"/>
      <c r="U426" s="409"/>
      <c r="V426" s="409"/>
      <c r="W426" s="409"/>
      <c r="X426" s="409"/>
      <c r="Y426" s="409"/>
      <c r="Z426" s="409"/>
      <c r="AA426" s="409"/>
      <c r="AB426" s="409"/>
      <c r="AC426" s="409"/>
      <c r="AD426" s="409"/>
      <c r="AE426" s="409"/>
      <c r="AF426" s="409"/>
      <c r="AG426" s="409"/>
      <c r="AH426" s="409"/>
      <c r="AI426" s="409"/>
      <c r="AJ426" s="409"/>
      <c r="AK426" s="409"/>
      <c r="AL426" s="34"/>
      <c r="AM426" s="30"/>
      <c r="AR426"/>
    </row>
    <row r="427" spans="1:44" ht="11.25" customHeight="1" x14ac:dyDescent="0.25">
      <c r="B427" s="103"/>
      <c r="D427" s="30"/>
      <c r="E427" s="409"/>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c r="AG427" s="409"/>
      <c r="AH427" s="409"/>
      <c r="AI427" s="409"/>
      <c r="AJ427" s="409"/>
      <c r="AK427" s="409"/>
      <c r="AL427" s="34"/>
      <c r="AM427" s="30"/>
    </row>
    <row r="428" spans="1:44" ht="6" customHeight="1" x14ac:dyDescent="0.25">
      <c r="B428" s="105"/>
      <c r="C428" s="51"/>
      <c r="D428" s="21"/>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94"/>
      <c r="AL428" s="22"/>
      <c r="AM428" s="21"/>
      <c r="AN428" s="23"/>
      <c r="AO428" s="94"/>
      <c r="AP428" s="23"/>
    </row>
    <row r="429" spans="1:44" ht="6" customHeight="1" x14ac:dyDescent="0.25">
      <c r="B429" s="105"/>
      <c r="C429" s="51"/>
      <c r="D429" s="15"/>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91"/>
      <c r="AL429" s="16"/>
      <c r="AM429" s="19"/>
      <c r="AN429" s="19"/>
      <c r="AO429" s="91"/>
      <c r="AP429" s="19"/>
    </row>
    <row r="430" spans="1:44" ht="11.25" customHeight="1" x14ac:dyDescent="0.25">
      <c r="B430" s="183" t="s">
        <v>20</v>
      </c>
      <c r="D430" s="30"/>
      <c r="E430" s="409" t="str">
        <f ca="1">VLOOKUP(CONCATENATE($B$426&amp;"-"&amp;INDIRECT(ADDRESS(ROW(),COLUMN()-3))),Language_Translations,MATCH(Language_Selected,Language_Options,0),FALSE)</f>
        <v>GAVE/PRESCRIBED MALARIA PROPHYLAXIS MEDICINE (SP) TO CLIENT DURING THE CONSULTATION</v>
      </c>
      <c r="F430" s="409"/>
      <c r="G430" s="409"/>
      <c r="H430" s="409"/>
      <c r="I430" s="409"/>
      <c r="J430" s="409"/>
      <c r="K430" s="409"/>
      <c r="L430" s="409"/>
      <c r="M430" s="409"/>
      <c r="N430" s="409"/>
      <c r="O430" s="409"/>
      <c r="P430" s="409"/>
      <c r="Q430" s="409"/>
      <c r="R430" s="409"/>
      <c r="S430" s="409"/>
      <c r="T430" s="409"/>
      <c r="U430" s="409"/>
      <c r="V430" s="409"/>
      <c r="W430" s="409"/>
      <c r="X430" s="409"/>
      <c r="Y430" s="409"/>
      <c r="Z430" s="409"/>
      <c r="AA430" s="409"/>
      <c r="AB430" s="409"/>
      <c r="AC430" s="409"/>
      <c r="AD430" s="128"/>
      <c r="AE430" s="128"/>
      <c r="AF430" s="128"/>
      <c r="AG430" s="128"/>
      <c r="AH430" s="31"/>
      <c r="AI430" s="13"/>
      <c r="AJ430" s="13"/>
      <c r="AK430" s="4"/>
      <c r="AL430" s="96"/>
    </row>
    <row r="431" spans="1:44" ht="11.25" customHeight="1" x14ac:dyDescent="0.25">
      <c r="B431" s="183"/>
      <c r="D431" s="30"/>
      <c r="E431" s="409"/>
      <c r="F431" s="409"/>
      <c r="G431" s="409"/>
      <c r="H431" s="409"/>
      <c r="I431" s="409"/>
      <c r="J431" s="409"/>
      <c r="K431" s="409"/>
      <c r="L431" s="409"/>
      <c r="M431" s="409"/>
      <c r="N431" s="409"/>
      <c r="O431" s="409"/>
      <c r="P431" s="409"/>
      <c r="Q431" s="409"/>
      <c r="R431" s="409"/>
      <c r="S431" s="409"/>
      <c r="T431" s="409"/>
      <c r="U431" s="409"/>
      <c r="V431" s="409"/>
      <c r="W431" s="409"/>
      <c r="X431" s="409"/>
      <c r="Y431" s="409"/>
      <c r="Z431" s="409"/>
      <c r="AA431" s="409"/>
      <c r="AB431" s="409"/>
      <c r="AC431" s="409"/>
      <c r="AD431" s="195" t="s">
        <v>139</v>
      </c>
      <c r="AE431" s="128"/>
      <c r="AF431" s="128"/>
      <c r="AG431" s="128"/>
      <c r="AH431" s="31"/>
      <c r="AI431" s="13"/>
      <c r="AJ431" s="13"/>
      <c r="AK431" s="90" t="s">
        <v>7</v>
      </c>
      <c r="AL431" s="96"/>
    </row>
    <row r="432" spans="1:44" ht="6" customHeight="1" x14ac:dyDescent="0.25">
      <c r="B432" s="171"/>
      <c r="D432" s="21"/>
      <c r="E432" s="23"/>
      <c r="F432" s="23"/>
      <c r="G432" s="23"/>
      <c r="H432" s="23"/>
      <c r="I432" s="23"/>
      <c r="J432" s="23"/>
      <c r="K432" s="23"/>
      <c r="L432" s="196"/>
      <c r="M432" s="196"/>
      <c r="N432" s="196"/>
      <c r="O432" s="196"/>
      <c r="P432" s="196"/>
      <c r="Q432" s="196"/>
      <c r="R432" s="196"/>
      <c r="S432" s="196"/>
      <c r="T432" s="196"/>
      <c r="U432" s="196"/>
      <c r="V432" s="196"/>
      <c r="W432" s="196"/>
      <c r="X432" s="196"/>
      <c r="Y432" s="196"/>
      <c r="Z432" s="196"/>
      <c r="AA432" s="196"/>
      <c r="AB432" s="196"/>
      <c r="AC432" s="196"/>
      <c r="AD432" s="196"/>
      <c r="AE432" s="196"/>
      <c r="AF432" s="196"/>
      <c r="AG432" s="196"/>
      <c r="AH432" s="197"/>
      <c r="AI432" s="196"/>
      <c r="AJ432" s="196"/>
      <c r="AK432" s="94"/>
      <c r="AL432" s="97"/>
      <c r="AM432" s="23"/>
      <c r="AN432" s="23"/>
      <c r="AO432" s="94"/>
      <c r="AP432" s="23"/>
    </row>
    <row r="433" spans="2:46" ht="6" customHeight="1" x14ac:dyDescent="0.25">
      <c r="B433" s="171"/>
      <c r="D433" s="30"/>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198"/>
      <c r="AI433" s="29"/>
      <c r="AJ433" s="29"/>
      <c r="AL433" s="96"/>
    </row>
    <row r="434" spans="2:46" ht="11.25" customHeight="1" x14ac:dyDescent="0.25">
      <c r="B434" s="183" t="s">
        <v>22</v>
      </c>
      <c r="D434" s="30"/>
      <c r="E434" s="409" t="str">
        <f ca="1">VLOOKUP(CONCATENATE($B$426&amp;"-"&amp;INDIRECT(ADDRESS(ROW(),COLUMN()-3))),Language_Translations,MATCH(Language_Selected,Language_Options,0),FALSE)</f>
        <v>EXPLAINED THE PURPOSE OF THE PREVENTIVE TREATMENT WITH ANTI-MALARIA MEDICINE</v>
      </c>
      <c r="F434" s="409"/>
      <c r="G434" s="409"/>
      <c r="H434" s="409"/>
      <c r="I434" s="409"/>
      <c r="J434" s="409"/>
      <c r="K434" s="409"/>
      <c r="L434" s="409"/>
      <c r="M434" s="409"/>
      <c r="N434" s="409"/>
      <c r="O434" s="409"/>
      <c r="P434" s="409"/>
      <c r="Q434" s="409"/>
      <c r="R434" s="409"/>
      <c r="S434" s="409"/>
      <c r="T434" s="409"/>
      <c r="U434" s="409"/>
      <c r="V434" s="409"/>
      <c r="W434" s="409"/>
      <c r="X434" s="409"/>
      <c r="Y434" s="409"/>
      <c r="Z434" s="81"/>
      <c r="AA434" s="81"/>
      <c r="AB434" s="81"/>
      <c r="AC434" s="81"/>
      <c r="AD434" s="81"/>
      <c r="AE434" s="81"/>
      <c r="AF434" s="81"/>
      <c r="AG434" s="81"/>
      <c r="AH434" s="81"/>
      <c r="AI434" s="81"/>
      <c r="AJ434" s="2"/>
      <c r="AK434" s="4"/>
      <c r="AL434" s="96"/>
    </row>
    <row r="435" spans="2:46" ht="11.25" customHeight="1" x14ac:dyDescent="0.25">
      <c r="B435" s="183"/>
      <c r="D435" s="30"/>
      <c r="E435" s="409"/>
      <c r="F435" s="409"/>
      <c r="G435" s="409"/>
      <c r="H435" s="409"/>
      <c r="I435" s="409"/>
      <c r="J435" s="409"/>
      <c r="K435" s="409"/>
      <c r="L435" s="409"/>
      <c r="M435" s="409"/>
      <c r="N435" s="409"/>
      <c r="O435" s="409"/>
      <c r="P435" s="409"/>
      <c r="Q435" s="409"/>
      <c r="R435" s="409"/>
      <c r="S435" s="409"/>
      <c r="T435" s="409"/>
      <c r="U435" s="409"/>
      <c r="V435" s="409"/>
      <c r="W435" s="409"/>
      <c r="X435" s="409"/>
      <c r="Y435" s="409"/>
      <c r="Z435" s="195" t="s">
        <v>140</v>
      </c>
      <c r="AA435" s="128"/>
      <c r="AB435" s="128"/>
      <c r="AC435" s="128"/>
      <c r="AD435" s="128"/>
      <c r="AE435" s="128"/>
      <c r="AF435" s="128"/>
      <c r="AG435" s="128"/>
      <c r="AH435" s="128"/>
      <c r="AI435" s="128"/>
      <c r="AJ435" s="2"/>
      <c r="AK435" s="90" t="s">
        <v>93</v>
      </c>
      <c r="AL435" s="96"/>
    </row>
    <row r="436" spans="2:46" ht="6" customHeight="1" x14ac:dyDescent="0.25">
      <c r="B436" s="112"/>
      <c r="C436" s="51"/>
      <c r="D436" s="21"/>
      <c r="E436" s="23"/>
      <c r="F436" s="23"/>
      <c r="G436" s="23"/>
      <c r="H436" s="23"/>
      <c r="I436" s="23"/>
      <c r="J436" s="23"/>
      <c r="K436" s="23"/>
      <c r="L436" s="196"/>
      <c r="M436" s="196"/>
      <c r="N436" s="196"/>
      <c r="O436" s="196"/>
      <c r="P436" s="196"/>
      <c r="Q436" s="196"/>
      <c r="R436" s="196"/>
      <c r="S436" s="196"/>
      <c r="T436" s="196"/>
      <c r="U436" s="196"/>
      <c r="V436" s="196"/>
      <c r="W436" s="196"/>
      <c r="X436" s="196"/>
      <c r="Y436" s="196"/>
      <c r="Z436" s="196"/>
      <c r="AA436" s="196"/>
      <c r="AB436" s="196"/>
      <c r="AC436" s="196"/>
      <c r="AD436" s="196"/>
      <c r="AE436" s="196"/>
      <c r="AF436" s="196"/>
      <c r="AG436" s="196"/>
      <c r="AH436" s="196"/>
      <c r="AI436" s="196"/>
      <c r="AJ436" s="196"/>
      <c r="AK436" s="94"/>
      <c r="AL436" s="22"/>
      <c r="AM436" s="23"/>
      <c r="AN436" s="23"/>
      <c r="AO436" s="94"/>
      <c r="AP436" s="23"/>
    </row>
    <row r="437" spans="2:46" ht="6" customHeight="1" x14ac:dyDescent="0.25">
      <c r="B437" s="112"/>
      <c r="C437" s="51"/>
      <c r="D437" s="15"/>
      <c r="E437" s="19"/>
      <c r="F437" s="19"/>
      <c r="G437" s="19"/>
      <c r="H437" s="19"/>
      <c r="I437" s="19"/>
      <c r="J437" s="19"/>
      <c r="K437" s="19"/>
      <c r="L437" s="199"/>
      <c r="M437" s="199"/>
      <c r="N437" s="199"/>
      <c r="O437" s="199"/>
      <c r="P437" s="199"/>
      <c r="Q437" s="199"/>
      <c r="R437" s="199"/>
      <c r="S437" s="199"/>
      <c r="T437" s="199"/>
      <c r="U437" s="199"/>
      <c r="V437" s="199"/>
      <c r="W437" s="199"/>
      <c r="X437" s="199"/>
      <c r="Y437" s="199"/>
      <c r="Z437" s="199"/>
      <c r="AA437" s="199"/>
      <c r="AB437" s="199"/>
      <c r="AC437" s="199"/>
      <c r="AD437" s="199"/>
      <c r="AE437" s="199"/>
      <c r="AF437" s="199"/>
      <c r="AG437" s="29"/>
      <c r="AH437" s="198"/>
      <c r="AI437" s="199"/>
      <c r="AJ437" s="199"/>
      <c r="AL437" s="16"/>
      <c r="AM437" s="19"/>
      <c r="AN437" s="19"/>
      <c r="AO437" s="91"/>
    </row>
    <row r="438" spans="2:46" ht="11.25" customHeight="1" x14ac:dyDescent="0.25">
      <c r="B438" s="183" t="s">
        <v>25</v>
      </c>
      <c r="D438" s="30"/>
      <c r="E438" s="356" t="str">
        <f ca="1">VLOOKUP(CONCATENATE($B$426&amp;"-"&amp;INDIRECT(ADDRESS(ROW(),COLUMN()-3))),Language_Translations,MATCH(Language_Selected,Language_Options,0),FALSE)</f>
        <v>EXPLAINED HOW TO TAKE THE ANTI-MALARIA MEDICINE</v>
      </c>
      <c r="F438" s="81"/>
      <c r="G438" s="81"/>
      <c r="H438" s="81"/>
      <c r="I438" s="81"/>
      <c r="J438" s="81"/>
      <c r="K438" s="81"/>
      <c r="L438" s="128"/>
      <c r="M438" s="128"/>
      <c r="N438" s="128"/>
      <c r="O438" s="128"/>
      <c r="P438" s="128"/>
      <c r="Q438" s="128"/>
      <c r="R438" s="128"/>
      <c r="S438" s="128"/>
      <c r="T438" s="128"/>
      <c r="U438" s="128"/>
      <c r="V438" s="31"/>
      <c r="W438" s="13"/>
      <c r="X438" s="13"/>
      <c r="Y438" s="13"/>
      <c r="Z438" s="2" t="s">
        <v>19</v>
      </c>
      <c r="AA438" s="13"/>
      <c r="AB438" s="13"/>
      <c r="AC438" s="13"/>
      <c r="AD438" s="13"/>
      <c r="AE438" s="13"/>
      <c r="AF438" s="13"/>
      <c r="AG438" s="13"/>
      <c r="AH438" s="31"/>
      <c r="AI438" s="13"/>
      <c r="AJ438" s="13"/>
      <c r="AK438" s="90" t="s">
        <v>94</v>
      </c>
      <c r="AL438" s="96"/>
    </row>
    <row r="439" spans="2:46" ht="6" customHeight="1" x14ac:dyDescent="0.25">
      <c r="B439" s="112"/>
      <c r="D439" s="21"/>
      <c r="E439" s="23"/>
      <c r="F439" s="23"/>
      <c r="G439" s="23"/>
      <c r="H439" s="23"/>
      <c r="I439" s="23"/>
      <c r="J439" s="23"/>
      <c r="K439" s="23"/>
      <c r="L439" s="196"/>
      <c r="M439" s="196"/>
      <c r="N439" s="196"/>
      <c r="O439" s="196"/>
      <c r="P439" s="196"/>
      <c r="Q439" s="196"/>
      <c r="R439" s="196"/>
      <c r="S439" s="196"/>
      <c r="T439" s="196"/>
      <c r="U439" s="196"/>
      <c r="V439" s="196"/>
      <c r="W439" s="196"/>
      <c r="X439" s="196"/>
      <c r="Y439" s="196"/>
      <c r="Z439" s="196"/>
      <c r="AA439" s="196"/>
      <c r="AB439" s="196"/>
      <c r="AC439" s="196"/>
      <c r="AD439" s="196"/>
      <c r="AE439" s="196"/>
      <c r="AF439" s="196"/>
      <c r="AG439" s="196"/>
      <c r="AH439" s="197"/>
      <c r="AI439" s="196"/>
      <c r="AJ439" s="196"/>
      <c r="AK439" s="94"/>
      <c r="AL439" s="97"/>
      <c r="AM439" s="23"/>
      <c r="AN439" s="23"/>
      <c r="AO439" s="94"/>
      <c r="AP439" s="23"/>
    </row>
    <row r="440" spans="2:46" ht="6" customHeight="1" x14ac:dyDescent="0.25">
      <c r="B440" s="112"/>
      <c r="D440" s="30"/>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198"/>
      <c r="AI440" s="29"/>
      <c r="AJ440" s="29"/>
      <c r="AL440" s="96"/>
    </row>
    <row r="441" spans="2:46" ht="11.25" customHeight="1" x14ac:dyDescent="0.25">
      <c r="B441" s="170" t="s">
        <v>27</v>
      </c>
      <c r="D441" s="30"/>
      <c r="E441" s="356" t="str">
        <f ca="1">VLOOKUP(CONCATENATE($B$426&amp;"-"&amp;INDIRECT(ADDRESS(ROW(),COLUMN()-3))),Language_Translations,MATCH(Language_Selected,Language_Options,0),FALSE)</f>
        <v>EXPLAINED POSSIBLE SIDE EFFECTS OF THE ANTI-MALARIA MEDICINE</v>
      </c>
      <c r="F441" s="81"/>
      <c r="G441" s="81"/>
      <c r="H441" s="81"/>
      <c r="I441" s="81"/>
      <c r="J441" s="81"/>
      <c r="K441" s="81"/>
      <c r="L441" s="128"/>
      <c r="M441" s="128"/>
      <c r="N441" s="128"/>
      <c r="O441" s="128"/>
      <c r="P441" s="128"/>
      <c r="Q441" s="128"/>
      <c r="R441" s="128"/>
      <c r="S441" s="128"/>
      <c r="T441" s="128"/>
      <c r="U441" s="128"/>
      <c r="V441" s="128"/>
      <c r="W441" s="128"/>
      <c r="X441" s="128"/>
      <c r="Y441" s="128"/>
      <c r="Z441" s="31"/>
      <c r="AA441" s="13"/>
      <c r="AB441" s="13"/>
      <c r="AC441" s="13"/>
      <c r="AD441" s="2" t="s">
        <v>19</v>
      </c>
      <c r="AE441" s="13"/>
      <c r="AF441" s="13"/>
      <c r="AG441" s="13"/>
      <c r="AH441" s="31"/>
      <c r="AI441" s="13"/>
      <c r="AJ441" s="13"/>
      <c r="AK441" s="90" t="s">
        <v>95</v>
      </c>
      <c r="AL441" s="96"/>
    </row>
    <row r="442" spans="2:46" ht="6" customHeight="1" x14ac:dyDescent="0.25">
      <c r="B442" s="171"/>
      <c r="D442" s="21"/>
      <c r="E442" s="23"/>
      <c r="F442" s="23"/>
      <c r="G442" s="23"/>
      <c r="H442" s="23"/>
      <c r="I442" s="23"/>
      <c r="J442" s="23"/>
      <c r="K442" s="23"/>
      <c r="L442" s="196"/>
      <c r="M442" s="196"/>
      <c r="N442" s="196"/>
      <c r="O442" s="196"/>
      <c r="P442" s="196"/>
      <c r="Q442" s="196"/>
      <c r="R442" s="196"/>
      <c r="S442" s="196"/>
      <c r="T442" s="196"/>
      <c r="U442" s="196"/>
      <c r="V442" s="196"/>
      <c r="W442" s="196"/>
      <c r="X442" s="196"/>
      <c r="Y442" s="196"/>
      <c r="Z442" s="196"/>
      <c r="AA442" s="196"/>
      <c r="AB442" s="196"/>
      <c r="AC442" s="196"/>
      <c r="AD442" s="196"/>
      <c r="AE442" s="196"/>
      <c r="AF442" s="196"/>
      <c r="AG442" s="196"/>
      <c r="AH442" s="197"/>
      <c r="AI442" s="196"/>
      <c r="AJ442" s="196"/>
      <c r="AK442" s="94"/>
      <c r="AL442" s="97"/>
      <c r="AM442" s="23"/>
      <c r="AN442" s="23"/>
      <c r="AO442" s="94"/>
      <c r="AP442" s="23"/>
    </row>
    <row r="443" spans="2:46" ht="6" customHeight="1" x14ac:dyDescent="0.25">
      <c r="B443" s="171"/>
      <c r="D443" s="30"/>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198"/>
      <c r="AI443" s="29"/>
      <c r="AJ443" s="29"/>
      <c r="AL443" s="96"/>
    </row>
    <row r="444" spans="2:46" ht="11.25" customHeight="1" x14ac:dyDescent="0.25">
      <c r="B444" s="171" t="s">
        <v>29</v>
      </c>
      <c r="D444" s="30"/>
      <c r="E444" s="409" t="str">
        <f ca="1">VLOOKUP(CONCATENATE($B$426&amp;"-"&amp;INDIRECT(ADDRESS(ROW(),COLUMN()-3))),Language_Translations,MATCH(Language_Selected,Language_Options,0),FALSE)</f>
        <v>PROVIDED ITN TO CLIENT AS PART OF CONSULTATION OR INSTRUCTED CLIENT WHERE TO OBTAIN ITN</v>
      </c>
      <c r="F444" s="409"/>
      <c r="G444" s="409"/>
      <c r="H444" s="409"/>
      <c r="I444" s="409"/>
      <c r="J444" s="409"/>
      <c r="K444" s="409"/>
      <c r="L444" s="409"/>
      <c r="M444" s="409"/>
      <c r="N444" s="409"/>
      <c r="O444" s="409"/>
      <c r="P444" s="409"/>
      <c r="Q444" s="409"/>
      <c r="R444" s="409"/>
      <c r="S444" s="409"/>
      <c r="T444" s="409"/>
      <c r="U444" s="409"/>
      <c r="V444" s="409"/>
      <c r="W444" s="409"/>
      <c r="X444" s="409"/>
      <c r="Y444" s="409"/>
      <c r="Z444" s="409"/>
      <c r="AA444" s="409"/>
      <c r="AB444" s="409"/>
      <c r="AC444" s="409"/>
      <c r="AD444" s="409"/>
      <c r="AE444" s="409"/>
      <c r="AF444" s="409"/>
      <c r="AG444" s="128"/>
      <c r="AH444" s="128"/>
      <c r="AI444" s="31"/>
      <c r="AJ444" s="13"/>
      <c r="AK444" s="4"/>
      <c r="AL444" s="96"/>
      <c r="AT444"/>
    </row>
    <row r="445" spans="2:46" ht="11.25" customHeight="1" x14ac:dyDescent="0.25">
      <c r="B445" s="171"/>
      <c r="D445" s="30"/>
      <c r="E445" s="409"/>
      <c r="F445" s="409"/>
      <c r="G445" s="409"/>
      <c r="H445" s="409"/>
      <c r="I445" s="409"/>
      <c r="J445" s="409"/>
      <c r="K445" s="409"/>
      <c r="L445" s="409"/>
      <c r="M445" s="409"/>
      <c r="N445" s="409"/>
      <c r="O445" s="409"/>
      <c r="P445" s="409"/>
      <c r="Q445" s="409"/>
      <c r="R445" s="409"/>
      <c r="S445" s="409"/>
      <c r="T445" s="409"/>
      <c r="U445" s="409"/>
      <c r="V445" s="409"/>
      <c r="W445" s="409"/>
      <c r="X445" s="409"/>
      <c r="Y445" s="409"/>
      <c r="Z445" s="409"/>
      <c r="AA445" s="409"/>
      <c r="AB445" s="409"/>
      <c r="AC445" s="409"/>
      <c r="AD445" s="409"/>
      <c r="AE445" s="409"/>
      <c r="AF445" s="409"/>
      <c r="AG445" s="195" t="s">
        <v>19</v>
      </c>
      <c r="AH445" s="128"/>
      <c r="AI445" s="31"/>
      <c r="AJ445" s="13"/>
      <c r="AK445" s="90" t="s">
        <v>96</v>
      </c>
      <c r="AL445" s="96"/>
    </row>
    <row r="446" spans="2:46" ht="6" customHeight="1" x14ac:dyDescent="0.25">
      <c r="B446" s="171"/>
      <c r="D446" s="21"/>
      <c r="E446" s="23"/>
      <c r="F446" s="23"/>
      <c r="G446" s="23"/>
      <c r="H446" s="23"/>
      <c r="I446" s="23"/>
      <c r="J446" s="23"/>
      <c r="K446" s="23"/>
      <c r="L446" s="196"/>
      <c r="M446" s="196"/>
      <c r="N446" s="196"/>
      <c r="O446" s="196"/>
      <c r="P446" s="196"/>
      <c r="Q446" s="196"/>
      <c r="R446" s="196"/>
      <c r="S446" s="196"/>
      <c r="T446" s="196"/>
      <c r="U446" s="196"/>
      <c r="V446" s="196"/>
      <c r="W446" s="196"/>
      <c r="X446" s="196"/>
      <c r="Y446" s="196"/>
      <c r="Z446" s="196"/>
      <c r="AA446" s="196"/>
      <c r="AB446" s="196"/>
      <c r="AC446" s="196"/>
      <c r="AD446" s="196"/>
      <c r="AE446" s="196"/>
      <c r="AF446" s="196"/>
      <c r="AG446" s="196"/>
      <c r="AH446" s="197"/>
      <c r="AI446" s="196"/>
      <c r="AJ446" s="196"/>
      <c r="AK446" s="94"/>
      <c r="AL446" s="97"/>
      <c r="AM446" s="23"/>
      <c r="AN446" s="23"/>
      <c r="AO446" s="94"/>
      <c r="AP446" s="23"/>
    </row>
    <row r="447" spans="2:46" ht="6" customHeight="1" x14ac:dyDescent="0.25">
      <c r="B447" s="171"/>
      <c r="D447" s="30"/>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198"/>
      <c r="AI447" s="29"/>
      <c r="AJ447" s="29"/>
      <c r="AL447" s="96"/>
    </row>
    <row r="448" spans="2:46" ht="11.25" customHeight="1" x14ac:dyDescent="0.25">
      <c r="B448" s="171" t="s">
        <v>31</v>
      </c>
      <c r="D448" s="30"/>
      <c r="E448" s="356" t="str">
        <f ca="1">VLOOKUP(CONCATENATE($B$426&amp;"-"&amp;INDIRECT(ADDRESS(ROW(),COLUMN()-3))),Language_Translations,MATCH(Language_Selected,Language_Options,0),FALSE)</f>
        <v>EXPLICITLY EXPLAINED IMPORTANCE OF USING ITN TO CLIENT</v>
      </c>
      <c r="F448" s="81"/>
      <c r="G448" s="81"/>
      <c r="H448" s="81"/>
      <c r="I448" s="81"/>
      <c r="J448" s="81"/>
      <c r="K448" s="81"/>
      <c r="L448" s="128"/>
      <c r="M448" s="128"/>
      <c r="N448" s="128"/>
      <c r="O448" s="128"/>
      <c r="P448" s="128"/>
      <c r="Q448" s="128"/>
      <c r="R448" s="128"/>
      <c r="S448" s="128"/>
      <c r="T448" s="128"/>
      <c r="U448" s="128"/>
      <c r="V448" s="128"/>
      <c r="W448" s="13"/>
      <c r="X448" s="31"/>
      <c r="Y448" s="13"/>
      <c r="Z448" s="13"/>
      <c r="AA448" s="13"/>
      <c r="AB448" s="2" t="s">
        <v>19</v>
      </c>
      <c r="AC448" s="13"/>
      <c r="AD448" s="13"/>
      <c r="AE448" s="13"/>
      <c r="AF448" s="13"/>
      <c r="AG448" s="13"/>
      <c r="AH448" s="31"/>
      <c r="AI448" s="13"/>
      <c r="AJ448" s="13"/>
      <c r="AK448" s="90" t="s">
        <v>101</v>
      </c>
      <c r="AL448" s="96"/>
    </row>
    <row r="449" spans="1:44" ht="6" customHeight="1" x14ac:dyDescent="0.25">
      <c r="B449" s="171"/>
      <c r="D449" s="30"/>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198"/>
      <c r="AI449" s="29"/>
      <c r="AJ449" s="29"/>
      <c r="AK449" s="94"/>
      <c r="AL449" s="96"/>
      <c r="AP449" s="23"/>
    </row>
    <row r="450" spans="1:44" ht="6" customHeight="1" x14ac:dyDescent="0.25">
      <c r="B450" s="171"/>
      <c r="D450" s="15"/>
      <c r="E450" s="19"/>
      <c r="F450" s="19"/>
      <c r="G450" s="19"/>
      <c r="H450" s="19"/>
      <c r="I450" s="19"/>
      <c r="J450" s="19"/>
      <c r="K450" s="19"/>
      <c r="L450" s="199"/>
      <c r="M450" s="199"/>
      <c r="N450" s="199"/>
      <c r="O450" s="199"/>
      <c r="P450" s="199"/>
      <c r="Q450" s="199"/>
      <c r="R450" s="199"/>
      <c r="S450" s="199"/>
      <c r="T450" s="199"/>
      <c r="U450" s="199"/>
      <c r="V450" s="199"/>
      <c r="W450" s="199"/>
      <c r="X450" s="199"/>
      <c r="Y450" s="199"/>
      <c r="Z450" s="199"/>
      <c r="AA450" s="199"/>
      <c r="AB450" s="199"/>
      <c r="AC450" s="199"/>
      <c r="AD450" s="199"/>
      <c r="AE450" s="199"/>
      <c r="AF450" s="199"/>
      <c r="AG450" s="199"/>
      <c r="AH450" s="200"/>
      <c r="AI450" s="199"/>
      <c r="AJ450" s="199"/>
      <c r="AL450" s="69"/>
      <c r="AM450" s="19"/>
      <c r="AN450" s="19"/>
      <c r="AO450" s="91"/>
    </row>
    <row r="451" spans="1:44" ht="11.25" customHeight="1" x14ac:dyDescent="0.25">
      <c r="B451" s="171" t="s">
        <v>33</v>
      </c>
      <c r="D451" s="30"/>
      <c r="E451" s="356" t="str">
        <f ca="1">VLOOKUP(CONCATENATE($B$426&amp;"-"&amp;INDIRECT(ADDRESS(ROW(),COLUMN()-3))),Language_Translations,MATCH(Language_Selected,Language_Options,0),FALSE)</f>
        <v>NONE OF THE ABOVE</v>
      </c>
      <c r="F451" s="81"/>
      <c r="G451" s="81"/>
      <c r="H451" s="81"/>
      <c r="I451" s="81"/>
      <c r="J451" s="81"/>
      <c r="K451" s="81"/>
      <c r="L451" s="31"/>
      <c r="M451" s="13"/>
      <c r="N451" s="2" t="s">
        <v>19</v>
      </c>
      <c r="O451" s="13"/>
      <c r="P451" s="13"/>
      <c r="Q451" s="13"/>
      <c r="R451" s="13"/>
      <c r="S451" s="13"/>
      <c r="T451" s="13"/>
      <c r="U451" s="13"/>
      <c r="V451" s="13"/>
      <c r="W451" s="13"/>
      <c r="X451" s="13"/>
      <c r="Y451" s="13"/>
      <c r="Z451" s="13"/>
      <c r="AA451" s="13"/>
      <c r="AB451" s="13"/>
      <c r="AC451" s="13"/>
      <c r="AD451" s="13"/>
      <c r="AE451" s="13"/>
      <c r="AF451" s="13"/>
      <c r="AG451" s="13"/>
      <c r="AH451" s="31"/>
      <c r="AI451" s="13"/>
      <c r="AJ451" s="13"/>
      <c r="AK451" s="90" t="s">
        <v>98</v>
      </c>
      <c r="AL451" s="96"/>
    </row>
    <row r="452" spans="1:44" ht="6" customHeight="1" thickBot="1" x14ac:dyDescent="0.3">
      <c r="A452" s="36"/>
      <c r="B452" s="161"/>
      <c r="C452" s="36"/>
      <c r="D452" s="46"/>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132"/>
      <c r="AL452" s="38"/>
      <c r="AM452" s="37"/>
      <c r="AN452" s="37"/>
      <c r="AO452" s="132"/>
      <c r="AP452" s="47"/>
    </row>
    <row r="453" spans="1:44" ht="6" customHeight="1" x14ac:dyDescent="0.25">
      <c r="A453" s="5"/>
      <c r="B453" s="160"/>
      <c r="C453" s="6"/>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167"/>
      <c r="AL453" s="7"/>
      <c r="AM453" s="7"/>
      <c r="AN453" s="7"/>
      <c r="AO453" s="167"/>
      <c r="AP453" s="43"/>
    </row>
    <row r="454" spans="1:44" ht="20.149999999999999" x14ac:dyDescent="0.25">
      <c r="A454" s="414" t="s">
        <v>141</v>
      </c>
      <c r="B454" s="415"/>
      <c r="C454" s="415"/>
      <c r="D454" s="415"/>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415"/>
      <c r="AD454" s="415"/>
      <c r="AE454" s="415"/>
      <c r="AF454" s="415"/>
      <c r="AG454" s="415"/>
      <c r="AH454" s="415"/>
      <c r="AI454" s="415"/>
      <c r="AJ454" s="415"/>
      <c r="AK454" s="415"/>
      <c r="AL454" s="415"/>
      <c r="AM454" s="415"/>
      <c r="AN454" s="415"/>
      <c r="AO454" s="415"/>
      <c r="AP454" s="416"/>
    </row>
    <row r="455" spans="1:44" ht="6" customHeight="1" thickBot="1" x14ac:dyDescent="0.3">
      <c r="A455" s="35"/>
      <c r="B455" s="161"/>
      <c r="C455" s="36"/>
      <c r="D455" s="37"/>
      <c r="E455" s="37"/>
      <c r="F455" s="37"/>
      <c r="G455" s="37"/>
      <c r="H455" s="37"/>
      <c r="I455" s="37"/>
      <c r="J455" s="37"/>
      <c r="K455" s="37"/>
      <c r="L455" s="37"/>
      <c r="M455" s="37"/>
      <c r="N455" s="37"/>
      <c r="O455" s="37"/>
      <c r="P455" s="37"/>
      <c r="Q455" s="37"/>
      <c r="R455" s="67"/>
      <c r="S455" s="37"/>
      <c r="T455" s="37"/>
      <c r="U455" s="37"/>
      <c r="V455" s="37"/>
      <c r="W455" s="37"/>
      <c r="X455" s="37"/>
      <c r="Y455" s="37"/>
      <c r="Z455" s="67"/>
      <c r="AA455" s="37"/>
      <c r="AB455" s="37"/>
      <c r="AC455" s="37"/>
      <c r="AD455" s="37"/>
      <c r="AE455" s="37"/>
      <c r="AF455" s="37"/>
      <c r="AG455" s="37"/>
      <c r="AH455" s="37"/>
      <c r="AI455" s="37"/>
      <c r="AJ455" s="37"/>
      <c r="AK455" s="132"/>
      <c r="AL455" s="37"/>
      <c r="AM455" s="37"/>
      <c r="AN455" s="37"/>
      <c r="AO455" s="132"/>
      <c r="AP455" s="39"/>
    </row>
    <row r="456" spans="1:44" ht="6" customHeight="1" x14ac:dyDescent="0.25">
      <c r="C456" s="51"/>
      <c r="D456" s="30"/>
      <c r="AL456" s="45"/>
      <c r="AM456" s="44"/>
    </row>
    <row r="457" spans="1:44" ht="11.25" customHeight="1" x14ac:dyDescent="0.25">
      <c r="B457" s="103">
        <v>115</v>
      </c>
      <c r="D457" s="30"/>
      <c r="E457" s="409" t="str">
        <f ca="1">VLOOKUP(_xlfn.SINGLE(INDIRECT(ADDRESS(ROW(),COLUMN()-3))),Language_Translations,MATCH(_xlfn.SINGLE(Language_Selected),Language_Options,0),FALSE)</f>
        <v>RECORD WHETHER THE PROVIDER ADVISED OR COUNSELLED ABOUT DELIVERY IN ANY OF THE FOLLOWING WAYS:</v>
      </c>
      <c r="F457" s="409"/>
      <c r="G457" s="409"/>
      <c r="H457" s="409"/>
      <c r="I457" s="409"/>
      <c r="J457" s="409"/>
      <c r="K457" s="409"/>
      <c r="L457" s="409"/>
      <c r="M457" s="409"/>
      <c r="N457" s="409"/>
      <c r="O457" s="409"/>
      <c r="P457" s="409"/>
      <c r="Q457" s="409"/>
      <c r="R457" s="409"/>
      <c r="S457" s="409"/>
      <c r="T457" s="409"/>
      <c r="U457" s="409"/>
      <c r="V457" s="409"/>
      <c r="W457" s="409"/>
      <c r="X457" s="409"/>
      <c r="Y457" s="409"/>
      <c r="Z457" s="409"/>
      <c r="AA457" s="409"/>
      <c r="AB457" s="409"/>
      <c r="AC457" s="409"/>
      <c r="AD457" s="409"/>
      <c r="AE457" s="409"/>
      <c r="AF457" s="409"/>
      <c r="AG457" s="409"/>
      <c r="AH457" s="409"/>
      <c r="AI457" s="409"/>
      <c r="AJ457" s="409"/>
      <c r="AK457" s="409"/>
      <c r="AL457" s="34"/>
      <c r="AM457" s="30"/>
    </row>
    <row r="458" spans="1:44" ht="11.25" customHeight="1" x14ac:dyDescent="0.25">
      <c r="B458" s="103"/>
      <c r="D458" s="30"/>
      <c r="E458" s="409"/>
      <c r="F458" s="409"/>
      <c r="G458" s="409"/>
      <c r="H458" s="409"/>
      <c r="I458" s="409"/>
      <c r="J458" s="409"/>
      <c r="K458" s="409"/>
      <c r="L458" s="409"/>
      <c r="M458" s="409"/>
      <c r="N458" s="409"/>
      <c r="O458" s="409"/>
      <c r="P458" s="409"/>
      <c r="Q458" s="409"/>
      <c r="R458" s="409"/>
      <c r="S458" s="409"/>
      <c r="T458" s="409"/>
      <c r="U458" s="409"/>
      <c r="V458" s="409"/>
      <c r="W458" s="409"/>
      <c r="X458" s="409"/>
      <c r="Y458" s="409"/>
      <c r="Z458" s="409"/>
      <c r="AA458" s="409"/>
      <c r="AB458" s="409"/>
      <c r="AC458" s="409"/>
      <c r="AD458" s="409"/>
      <c r="AE458" s="409"/>
      <c r="AF458" s="409"/>
      <c r="AG458" s="409"/>
      <c r="AH458" s="409"/>
      <c r="AI458" s="409"/>
      <c r="AJ458" s="409"/>
      <c r="AK458" s="409"/>
      <c r="AL458" s="34"/>
      <c r="AM458" s="30"/>
      <c r="AR458"/>
    </row>
    <row r="459" spans="1:44" ht="6" customHeight="1" x14ac:dyDescent="0.25">
      <c r="B459" s="105"/>
      <c r="C459" s="51"/>
      <c r="D459" s="21"/>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94"/>
      <c r="AL459" s="22"/>
      <c r="AM459" s="21"/>
      <c r="AN459" s="23"/>
      <c r="AO459" s="94"/>
      <c r="AP459" s="23"/>
    </row>
    <row r="460" spans="1:44" ht="6" customHeight="1" x14ac:dyDescent="0.25">
      <c r="B460" s="105"/>
      <c r="C460" s="51"/>
      <c r="D460" s="15"/>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91"/>
      <c r="AL460" s="16"/>
      <c r="AM460" s="19"/>
      <c r="AN460" s="19"/>
      <c r="AO460" s="91"/>
      <c r="AP460" s="19"/>
    </row>
    <row r="461" spans="1:44" ht="11.25" customHeight="1" x14ac:dyDescent="0.25">
      <c r="B461" s="113" t="s">
        <v>20</v>
      </c>
      <c r="D461" s="30"/>
      <c r="E461" s="356" t="str">
        <f ca="1">VLOOKUP(CONCATENATE($B$457&amp;"-"&amp;INDIRECT(ADDRESS(ROW(),COLUMN()-3))),Language_Translations,MATCH(Language_Selected,Language_Options,0),FALSE)</f>
        <v>ASKED THE CLIENT WHERE SHE WILL DELIVER</v>
      </c>
      <c r="F461" s="81"/>
      <c r="G461" s="81"/>
      <c r="H461" s="81"/>
      <c r="I461" s="81"/>
      <c r="J461" s="81"/>
      <c r="K461" s="81"/>
      <c r="L461" s="81"/>
      <c r="M461" s="81"/>
      <c r="N461" s="81"/>
      <c r="O461" s="81"/>
      <c r="P461" s="81"/>
      <c r="Q461" s="81"/>
      <c r="R461" s="81"/>
      <c r="S461" s="13"/>
      <c r="T461" s="13"/>
      <c r="U461" s="13"/>
      <c r="V461" s="2" t="s">
        <v>19</v>
      </c>
      <c r="W461" s="13"/>
      <c r="X461" s="13"/>
      <c r="Y461" s="13"/>
      <c r="Z461" s="13"/>
      <c r="AA461" s="13"/>
      <c r="AB461" s="13"/>
      <c r="AC461" s="13"/>
      <c r="AD461" s="13"/>
      <c r="AE461" s="13"/>
      <c r="AF461" s="13"/>
      <c r="AG461" s="13"/>
      <c r="AH461" s="31"/>
      <c r="AI461" s="13"/>
      <c r="AJ461" s="13"/>
      <c r="AK461" s="90" t="s">
        <v>7</v>
      </c>
      <c r="AL461" s="34"/>
      <c r="AN461" s="14"/>
    </row>
    <row r="462" spans="1:44" ht="6" customHeight="1" x14ac:dyDescent="0.25">
      <c r="B462" s="113"/>
      <c r="C462" s="51"/>
      <c r="D462" s="21"/>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94"/>
      <c r="AL462" s="22"/>
      <c r="AM462" s="23"/>
      <c r="AN462" s="23"/>
      <c r="AO462" s="94"/>
      <c r="AP462" s="23"/>
    </row>
    <row r="463" spans="1:44" ht="6" customHeight="1" x14ac:dyDescent="0.25">
      <c r="B463" s="113"/>
      <c r="C463" s="51"/>
      <c r="D463" s="30"/>
      <c r="AL463" s="34"/>
    </row>
    <row r="464" spans="1:44" ht="11.25" customHeight="1" x14ac:dyDescent="0.25">
      <c r="B464" s="171" t="s">
        <v>22</v>
      </c>
      <c r="C464" s="51"/>
      <c r="D464" s="30"/>
      <c r="E464" s="409" t="str">
        <f ca="1">VLOOKUP(CONCATENATE($B$457&amp;"-"&amp;INDIRECT(ADDRESS(ROW(),COLUMN()-3))),Language_Translations,MATCH(Language_Selected,Language_Options,0),FALSE)</f>
        <v>ADVISED THE CLIENT TO PREPARE FOR DELIVERY (E.G. SET ASIDE MONEY, ARRANGE FOR EMERGENCY TRANSPORTATION)</v>
      </c>
      <c r="F464" s="409"/>
      <c r="G464" s="409"/>
      <c r="H464" s="409"/>
      <c r="I464" s="409"/>
      <c r="J464" s="409"/>
      <c r="K464" s="409"/>
      <c r="L464" s="409"/>
      <c r="M464" s="409"/>
      <c r="N464" s="409"/>
      <c r="O464" s="409"/>
      <c r="P464" s="409"/>
      <c r="Q464" s="409"/>
      <c r="R464" s="409"/>
      <c r="S464" s="409"/>
      <c r="T464" s="409"/>
      <c r="U464" s="409"/>
      <c r="V464" s="409"/>
      <c r="W464" s="409"/>
      <c r="X464" s="409"/>
      <c r="Y464" s="409"/>
      <c r="Z464" s="409"/>
      <c r="AA464" s="409"/>
      <c r="AB464" s="409"/>
      <c r="AC464" s="409"/>
      <c r="AD464" s="409"/>
      <c r="AE464" s="409"/>
      <c r="AF464" s="409"/>
      <c r="AG464" s="409"/>
      <c r="AH464" s="409"/>
      <c r="AI464" s="81"/>
      <c r="AJ464" s="13"/>
      <c r="AL464" s="34"/>
      <c r="AN464" s="14"/>
    </row>
    <row r="465" spans="1:42" ht="11.25" customHeight="1" x14ac:dyDescent="0.25">
      <c r="B465" s="171"/>
      <c r="C465" s="51"/>
      <c r="D465" s="30"/>
      <c r="E465" s="409"/>
      <c r="F465" s="409"/>
      <c r="G465" s="409"/>
      <c r="H465" s="409"/>
      <c r="I465" s="409"/>
      <c r="J465" s="409"/>
      <c r="K465" s="409"/>
      <c r="L465" s="409"/>
      <c r="M465" s="409"/>
      <c r="N465" s="409"/>
      <c r="O465" s="409"/>
      <c r="P465" s="409"/>
      <c r="Q465" s="409"/>
      <c r="R465" s="409"/>
      <c r="S465" s="409"/>
      <c r="T465" s="409"/>
      <c r="U465" s="409"/>
      <c r="V465" s="409"/>
      <c r="W465" s="409"/>
      <c r="X465" s="409"/>
      <c r="Y465" s="409"/>
      <c r="Z465" s="409"/>
      <c r="AA465" s="409"/>
      <c r="AB465" s="409"/>
      <c r="AC465" s="409"/>
      <c r="AD465" s="409"/>
      <c r="AE465" s="409"/>
      <c r="AF465" s="409"/>
      <c r="AG465" s="409"/>
      <c r="AH465" s="409"/>
      <c r="AI465" s="2" t="s">
        <v>142</v>
      </c>
      <c r="AJ465" s="13"/>
      <c r="AK465" s="90" t="s">
        <v>93</v>
      </c>
      <c r="AL465" s="34"/>
      <c r="AN465" s="14"/>
    </row>
    <row r="466" spans="1:42" ht="6" customHeight="1" x14ac:dyDescent="0.25">
      <c r="B466" s="113"/>
      <c r="C466" s="51"/>
      <c r="D466" s="30"/>
      <c r="AL466" s="34"/>
    </row>
    <row r="467" spans="1:42" ht="6" customHeight="1" x14ac:dyDescent="0.25">
      <c r="B467" s="113"/>
      <c r="C467" s="51"/>
      <c r="D467" s="15"/>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91"/>
      <c r="AL467" s="16"/>
      <c r="AM467" s="19"/>
      <c r="AN467" s="19"/>
      <c r="AO467" s="91"/>
      <c r="AP467" s="19"/>
    </row>
    <row r="468" spans="1:42" ht="11.25" customHeight="1" x14ac:dyDescent="0.25">
      <c r="B468" s="171" t="s">
        <v>25</v>
      </c>
      <c r="D468" s="30"/>
      <c r="E468" s="356" t="str">
        <f ca="1">VLOOKUP(CONCATENATE($B$457&amp;"-"&amp;INDIRECT(ADDRESS(ROW(),COLUMN()-3))),Language_Translations,MATCH(Language_Selected,Language_Options,0),FALSE)</f>
        <v>ADVISED THE CLIENT TO USE A SKILLED HEALTH WORKER FOR DELIVERY</v>
      </c>
      <c r="F468" s="81"/>
      <c r="G468" s="81"/>
      <c r="H468" s="81"/>
      <c r="I468" s="81"/>
      <c r="J468" s="81"/>
      <c r="K468" s="81"/>
      <c r="L468" s="81"/>
      <c r="M468" s="81"/>
      <c r="N468" s="81"/>
      <c r="O468" s="81"/>
      <c r="P468" s="81"/>
      <c r="Q468" s="81"/>
      <c r="R468" s="81"/>
      <c r="S468" s="81"/>
      <c r="T468" s="81"/>
      <c r="U468" s="81"/>
      <c r="V468" s="81"/>
      <c r="W468" s="81"/>
      <c r="X468" s="81"/>
      <c r="Y468" s="81"/>
      <c r="Z468" s="81"/>
      <c r="AA468" s="13"/>
      <c r="AB468" s="13"/>
      <c r="AC468" s="13"/>
      <c r="AD468" s="410" t="s">
        <v>139</v>
      </c>
      <c r="AE468" s="410"/>
      <c r="AF468" s="410"/>
      <c r="AG468" s="410"/>
      <c r="AH468" s="410"/>
      <c r="AI468" s="410"/>
      <c r="AJ468" s="410"/>
      <c r="AK468" s="90" t="s">
        <v>94</v>
      </c>
      <c r="AL468" s="34"/>
      <c r="AN468" s="14"/>
    </row>
    <row r="469" spans="1:42" ht="6" customHeight="1" x14ac:dyDescent="0.25">
      <c r="B469" s="113"/>
      <c r="C469" s="51"/>
      <c r="D469" s="21"/>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94"/>
      <c r="AL469" s="22"/>
      <c r="AM469" s="23"/>
      <c r="AN469" s="23"/>
      <c r="AO469" s="94"/>
      <c r="AP469" s="23"/>
    </row>
    <row r="470" spans="1:42" ht="6" customHeight="1" x14ac:dyDescent="0.25">
      <c r="B470" s="113"/>
      <c r="C470" s="51"/>
      <c r="D470" s="15"/>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91"/>
      <c r="AL470" s="16"/>
      <c r="AM470" s="19"/>
      <c r="AN470" s="19"/>
      <c r="AO470" s="91"/>
      <c r="AP470" s="19"/>
    </row>
    <row r="471" spans="1:42" ht="11.25" customHeight="1" x14ac:dyDescent="0.25">
      <c r="B471" s="171" t="s">
        <v>27</v>
      </c>
      <c r="D471" s="30"/>
      <c r="E471" s="409" t="str">
        <f ca="1">VLOOKUP(CONCATENATE($B$457&amp;"-"&amp;INDIRECT(ADDRESS(ROW(),COLUMN()-3))),Language_Translations,MATCH(Language_Selected,Language_Options,0),FALSE)</f>
        <v>ADVISED THE CLIENT WHAT ITEMS TO HAVE ON HAND IN CASE OF EMERGENCY AND THEIR IMPORTANCE (E.G., BLADE)</v>
      </c>
      <c r="F471" s="409"/>
      <c r="G471" s="409"/>
      <c r="H471" s="409"/>
      <c r="I471" s="409"/>
      <c r="J471" s="409"/>
      <c r="K471" s="409"/>
      <c r="L471" s="409"/>
      <c r="M471" s="409"/>
      <c r="N471" s="409"/>
      <c r="O471" s="409"/>
      <c r="P471" s="409"/>
      <c r="Q471" s="409"/>
      <c r="R471" s="409"/>
      <c r="S471" s="409"/>
      <c r="T471" s="409"/>
      <c r="U471" s="409"/>
      <c r="V471" s="409"/>
      <c r="W471" s="409"/>
      <c r="X471" s="409"/>
      <c r="Y471" s="409"/>
      <c r="Z471" s="409"/>
      <c r="AA471" s="409"/>
      <c r="AB471" s="409"/>
      <c r="AC471" s="409"/>
      <c r="AD471" s="409"/>
      <c r="AE471" s="409"/>
      <c r="AF471" s="409"/>
      <c r="AG471" s="409"/>
      <c r="AH471" s="409"/>
      <c r="AI471" s="81"/>
      <c r="AJ471" s="13"/>
      <c r="AL471" s="34"/>
      <c r="AN471" s="14"/>
    </row>
    <row r="472" spans="1:42" ht="11.25" customHeight="1" x14ac:dyDescent="0.25">
      <c r="B472" s="171"/>
      <c r="D472" s="30"/>
      <c r="E472" s="409"/>
      <c r="F472" s="409"/>
      <c r="G472" s="409"/>
      <c r="H472" s="409"/>
      <c r="I472" s="409"/>
      <c r="J472" s="409"/>
      <c r="K472" s="409"/>
      <c r="L472" s="409"/>
      <c r="M472" s="409"/>
      <c r="N472" s="409"/>
      <c r="O472" s="409"/>
      <c r="P472" s="409"/>
      <c r="Q472" s="409"/>
      <c r="R472" s="409"/>
      <c r="S472" s="409"/>
      <c r="T472" s="409"/>
      <c r="U472" s="409"/>
      <c r="V472" s="409"/>
      <c r="W472" s="409"/>
      <c r="X472" s="409"/>
      <c r="Y472" s="409"/>
      <c r="Z472" s="409"/>
      <c r="AA472" s="409"/>
      <c r="AB472" s="409"/>
      <c r="AC472" s="409"/>
      <c r="AD472" s="409"/>
      <c r="AE472" s="409"/>
      <c r="AF472" s="409"/>
      <c r="AG472" s="409"/>
      <c r="AH472" s="409"/>
      <c r="AI472" s="2" t="s">
        <v>142</v>
      </c>
      <c r="AJ472" s="13"/>
      <c r="AK472" s="90" t="s">
        <v>95</v>
      </c>
      <c r="AL472" s="34"/>
      <c r="AN472" s="14"/>
    </row>
    <row r="473" spans="1:42" ht="6" customHeight="1" x14ac:dyDescent="0.25">
      <c r="B473" s="113"/>
      <c r="D473" s="21"/>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94"/>
      <c r="AL473" s="22"/>
      <c r="AM473" s="23"/>
      <c r="AN473" s="23"/>
      <c r="AO473" s="94"/>
      <c r="AP473" s="23"/>
    </row>
    <row r="474" spans="1:42" ht="6" customHeight="1" x14ac:dyDescent="0.25">
      <c r="B474" s="113"/>
      <c r="C474" s="51"/>
      <c r="D474" s="15"/>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91"/>
      <c r="AL474" s="16"/>
      <c r="AM474" s="19"/>
      <c r="AN474" s="19"/>
      <c r="AO474" s="91"/>
      <c r="AP474" s="19"/>
    </row>
    <row r="475" spans="1:42" ht="11.25" customHeight="1" x14ac:dyDescent="0.25">
      <c r="B475" s="171" t="s">
        <v>29</v>
      </c>
      <c r="D475" s="30"/>
      <c r="E475" s="356" t="str">
        <f ca="1">VLOOKUP(CONCATENATE($B$457&amp;"-"&amp;INDIRECT(ADDRESS(ROW(),COLUMN()-3))),Language_Translations,MATCH(Language_Selected,Language_Options,0),FALSE)</f>
        <v>ADVISED THE CLIENT TO DELIVER AT A HEALTH FACILITY</v>
      </c>
      <c r="F475" s="81"/>
      <c r="G475" s="81"/>
      <c r="H475" s="81"/>
      <c r="I475" s="81"/>
      <c r="J475" s="81"/>
      <c r="K475" s="81"/>
      <c r="L475" s="81"/>
      <c r="M475" s="81"/>
      <c r="N475" s="81"/>
      <c r="O475" s="81"/>
      <c r="P475" s="81"/>
      <c r="Q475" s="81"/>
      <c r="R475" s="81"/>
      <c r="S475" s="81"/>
      <c r="T475" s="81"/>
      <c r="U475" s="81"/>
      <c r="V475" s="13"/>
      <c r="W475" s="13"/>
      <c r="X475" s="13"/>
      <c r="Y475" s="13"/>
      <c r="Z475" s="2" t="s">
        <v>19</v>
      </c>
      <c r="AA475" s="13"/>
      <c r="AB475" s="13"/>
      <c r="AC475" s="13"/>
      <c r="AD475" s="13"/>
      <c r="AE475" s="13"/>
      <c r="AF475" s="13"/>
      <c r="AG475" s="13"/>
      <c r="AH475" s="31"/>
      <c r="AI475" s="13"/>
      <c r="AJ475" s="13"/>
      <c r="AK475" s="90" t="s">
        <v>96</v>
      </c>
      <c r="AL475" s="34"/>
      <c r="AN475" s="14"/>
    </row>
    <row r="476" spans="1:42" ht="6" customHeight="1" x14ac:dyDescent="0.25">
      <c r="B476" s="113"/>
      <c r="D476" s="21"/>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94"/>
      <c r="AL476" s="22"/>
      <c r="AM476" s="23"/>
      <c r="AN476" s="23"/>
      <c r="AO476" s="94"/>
      <c r="AP476" s="23"/>
    </row>
    <row r="477" spans="1:42" ht="6" customHeight="1" x14ac:dyDescent="0.25">
      <c r="B477" s="113"/>
      <c r="D477" s="30"/>
      <c r="AL477" s="34"/>
    </row>
    <row r="478" spans="1:42" ht="11.25" customHeight="1" x14ac:dyDescent="0.25">
      <c r="B478" s="171" t="s">
        <v>31</v>
      </c>
      <c r="D478" s="30"/>
      <c r="E478" s="356" t="str">
        <f ca="1">VLOOKUP(CONCATENATE($B$457&amp;"-"&amp;INDIRECT(ADDRESS(ROW(),COLUMN()-3))),Language_Translations,MATCH(Language_Selected,Language_Options,0),FALSE)</f>
        <v>NONE OF THE ABOVE</v>
      </c>
      <c r="F478" s="81"/>
      <c r="G478" s="81"/>
      <c r="H478" s="81"/>
      <c r="I478" s="81"/>
      <c r="J478" s="81"/>
      <c r="K478" s="81"/>
      <c r="L478" s="13"/>
      <c r="M478" s="13"/>
      <c r="N478" s="2" t="s">
        <v>19</v>
      </c>
      <c r="O478" s="13"/>
      <c r="P478" s="13"/>
      <c r="Q478" s="13"/>
      <c r="R478" s="13"/>
      <c r="S478" s="13"/>
      <c r="T478" s="13"/>
      <c r="U478" s="13"/>
      <c r="V478" s="13"/>
      <c r="W478" s="13"/>
      <c r="X478" s="13"/>
      <c r="Y478" s="13"/>
      <c r="Z478" s="13"/>
      <c r="AA478" s="13"/>
      <c r="AB478" s="13"/>
      <c r="AC478" s="13"/>
      <c r="AD478" s="13"/>
      <c r="AE478" s="13"/>
      <c r="AF478" s="13"/>
      <c r="AG478" s="13"/>
      <c r="AH478" s="31"/>
      <c r="AI478" s="13"/>
      <c r="AJ478" s="13"/>
      <c r="AK478" s="90" t="s">
        <v>98</v>
      </c>
      <c r="AL478" s="96"/>
    </row>
    <row r="479" spans="1:42" ht="6" customHeight="1" thickBot="1" x14ac:dyDescent="0.3">
      <c r="A479" s="36"/>
      <c r="B479" s="161"/>
      <c r="C479" s="52"/>
      <c r="D479" s="46"/>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132"/>
      <c r="AL479" s="38"/>
      <c r="AM479" s="37"/>
      <c r="AN479" s="37"/>
      <c r="AO479" s="132"/>
      <c r="AP479" s="37"/>
    </row>
    <row r="480" spans="1:42" ht="6" customHeight="1" x14ac:dyDescent="0.25">
      <c r="A480" s="5"/>
      <c r="B480" s="160"/>
      <c r="C480" s="6"/>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167"/>
      <c r="AL480" s="7"/>
      <c r="AM480" s="7"/>
      <c r="AN480" s="7"/>
      <c r="AO480" s="167"/>
      <c r="AP480" s="43"/>
    </row>
    <row r="481" spans="1:42" ht="20.149999999999999" x14ac:dyDescent="0.25">
      <c r="A481" s="414" t="s">
        <v>143</v>
      </c>
      <c r="B481" s="415"/>
      <c r="C481" s="415"/>
      <c r="D481" s="415"/>
      <c r="E481" s="415"/>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6"/>
    </row>
    <row r="482" spans="1:42" ht="6" customHeight="1" thickBot="1" x14ac:dyDescent="0.3">
      <c r="A482" s="35"/>
      <c r="B482" s="161"/>
      <c r="C482" s="36"/>
      <c r="D482" s="37"/>
      <c r="E482" s="37"/>
      <c r="F482" s="37"/>
      <c r="G482" s="37"/>
      <c r="H482" s="37"/>
      <c r="I482" s="37"/>
      <c r="J482" s="37"/>
      <c r="K482" s="37"/>
      <c r="L482" s="37"/>
      <c r="M482" s="37"/>
      <c r="N482" s="37"/>
      <c r="O482" s="37"/>
      <c r="P482" s="37"/>
      <c r="Q482" s="37"/>
      <c r="R482" s="67"/>
      <c r="S482" s="37"/>
      <c r="T482" s="37"/>
      <c r="U482" s="37"/>
      <c r="V482" s="37"/>
      <c r="W482" s="37"/>
      <c r="X482" s="37"/>
      <c r="Y482" s="37"/>
      <c r="Z482" s="67"/>
      <c r="AA482" s="37"/>
      <c r="AB482" s="37"/>
      <c r="AC482" s="37"/>
      <c r="AD482" s="37"/>
      <c r="AE482" s="37"/>
      <c r="AF482" s="37"/>
      <c r="AG482" s="37"/>
      <c r="AH482" s="37"/>
      <c r="AI482" s="37"/>
      <c r="AJ482" s="37"/>
      <c r="AK482" s="132"/>
      <c r="AL482" s="37"/>
      <c r="AM482" s="37"/>
      <c r="AN482" s="37"/>
      <c r="AO482" s="132"/>
      <c r="AP482" s="39"/>
    </row>
    <row r="483" spans="1:42" ht="6" customHeight="1" x14ac:dyDescent="0.25">
      <c r="C483" s="51"/>
      <c r="D483" s="30"/>
      <c r="AL483" s="45"/>
      <c r="AM483" s="44"/>
    </row>
    <row r="484" spans="1:42" ht="11.25" customHeight="1" x14ac:dyDescent="0.25">
      <c r="B484" s="103">
        <v>116</v>
      </c>
      <c r="D484" s="30"/>
      <c r="E484" s="409" t="str">
        <f ca="1">VLOOKUP(_xlfn.SINGLE(INDIRECT(ADDRESS(ROW(),COLUMN()-3))),Language_Translations,MATCH(_xlfn.SINGLE(Language_Selected),Language_Options,0),FALSE)</f>
        <v>RECORD WHETHER THE PROVIDER ADVISED OR COUNSELLED ABOUT NEWBORN OR POSTPARTUM CARE IN ANY OF THE FOLLOWING WAYS:</v>
      </c>
      <c r="F484" s="409"/>
      <c r="G484" s="409"/>
      <c r="H484" s="409"/>
      <c r="I484" s="409"/>
      <c r="J484" s="409"/>
      <c r="K484" s="409"/>
      <c r="L484" s="409"/>
      <c r="M484" s="409"/>
      <c r="N484" s="409"/>
      <c r="O484" s="409"/>
      <c r="P484" s="409"/>
      <c r="Q484" s="409"/>
      <c r="R484" s="409"/>
      <c r="S484" s="409"/>
      <c r="T484" s="409"/>
      <c r="U484" s="409"/>
      <c r="V484" s="409"/>
      <c r="W484" s="409"/>
      <c r="X484" s="409"/>
      <c r="Y484" s="409"/>
      <c r="Z484" s="409"/>
      <c r="AA484" s="409"/>
      <c r="AB484" s="409"/>
      <c r="AC484" s="409"/>
      <c r="AD484" s="409"/>
      <c r="AE484" s="409"/>
      <c r="AF484" s="409"/>
      <c r="AG484" s="81"/>
      <c r="AH484" s="81"/>
      <c r="AI484" s="81"/>
      <c r="AJ484" s="81"/>
      <c r="AK484" s="169"/>
      <c r="AL484" s="193"/>
      <c r="AM484" s="194"/>
      <c r="AN484" s="81"/>
      <c r="AO484" s="169"/>
    </row>
    <row r="485" spans="1:42" ht="11.25" customHeight="1" x14ac:dyDescent="0.25">
      <c r="B485" s="105"/>
      <c r="D485" s="30"/>
      <c r="E485" s="409"/>
      <c r="F485" s="409"/>
      <c r="G485" s="409"/>
      <c r="H485" s="409"/>
      <c r="I485" s="409"/>
      <c r="J485" s="409"/>
      <c r="K485" s="409"/>
      <c r="L485" s="409"/>
      <c r="M485" s="409"/>
      <c r="N485" s="409"/>
      <c r="O485" s="409"/>
      <c r="P485" s="409"/>
      <c r="Q485" s="409"/>
      <c r="R485" s="409"/>
      <c r="S485" s="409"/>
      <c r="T485" s="409"/>
      <c r="U485" s="409"/>
      <c r="V485" s="409"/>
      <c r="W485" s="409"/>
      <c r="X485" s="409"/>
      <c r="Y485" s="409"/>
      <c r="Z485" s="409"/>
      <c r="AA485" s="409"/>
      <c r="AB485" s="409"/>
      <c r="AC485" s="409"/>
      <c r="AD485" s="409"/>
      <c r="AE485" s="409"/>
      <c r="AF485" s="409"/>
      <c r="AG485" s="81"/>
      <c r="AH485" s="81"/>
      <c r="AI485" s="81"/>
      <c r="AJ485" s="81"/>
      <c r="AK485" s="169"/>
      <c r="AL485" s="193"/>
      <c r="AM485" s="194"/>
      <c r="AN485" s="81"/>
      <c r="AO485" s="169"/>
    </row>
    <row r="486" spans="1:42" ht="6" customHeight="1" x14ac:dyDescent="0.25">
      <c r="B486" s="105"/>
      <c r="C486" s="51"/>
      <c r="D486" s="21"/>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94"/>
      <c r="AL486" s="22"/>
      <c r="AM486" s="21"/>
      <c r="AN486" s="23"/>
      <c r="AO486" s="94"/>
      <c r="AP486" s="23"/>
    </row>
    <row r="487" spans="1:42" ht="6" customHeight="1" x14ac:dyDescent="0.25">
      <c r="B487" s="105"/>
      <c r="C487" s="51"/>
      <c r="D487" s="15"/>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91"/>
      <c r="AL487" s="16"/>
      <c r="AM487" s="19"/>
      <c r="AN487" s="19"/>
      <c r="AO487" s="91"/>
      <c r="AP487" s="19"/>
    </row>
    <row r="488" spans="1:42" ht="11.25" customHeight="1" x14ac:dyDescent="0.25">
      <c r="B488" s="171" t="s">
        <v>20</v>
      </c>
      <c r="D488" s="30"/>
      <c r="E488" s="356" t="str">
        <f ca="1">VLOOKUP(CONCATENATE($B$484&amp;"-"&amp;INDIRECT(ADDRESS(ROW(),COLUMN()-3))),Language_Translations,MATCH(Language_Selected,Language_Options,0),FALSE)</f>
        <v>DISCUSSED CARE FOR THE NEWBORN (I.E., WARMTH, HYGIENE, AND CORD CARE)</v>
      </c>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13"/>
      <c r="AD488" s="13"/>
      <c r="AE488" s="13"/>
      <c r="AF488" s="13"/>
      <c r="AG488" s="13"/>
      <c r="AH488" s="192" t="s">
        <v>19</v>
      </c>
      <c r="AI488" s="13"/>
      <c r="AJ488" s="13"/>
      <c r="AK488" s="90" t="s">
        <v>7</v>
      </c>
      <c r="AL488" s="34"/>
      <c r="AN488" s="14"/>
    </row>
    <row r="489" spans="1:42" ht="6" customHeight="1" x14ac:dyDescent="0.25">
      <c r="B489" s="171"/>
      <c r="D489" s="30"/>
      <c r="AH489" s="14"/>
      <c r="AL489" s="34"/>
      <c r="AN489" s="14"/>
    </row>
    <row r="490" spans="1:42" ht="6" customHeight="1" x14ac:dyDescent="0.25">
      <c r="B490" s="113"/>
      <c r="C490" s="51"/>
      <c r="D490" s="15"/>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91"/>
      <c r="AL490" s="16"/>
      <c r="AM490" s="19"/>
      <c r="AN490" s="19"/>
      <c r="AO490" s="91"/>
      <c r="AP490" s="19"/>
    </row>
    <row r="491" spans="1:42" ht="11.25" customHeight="1" x14ac:dyDescent="0.25">
      <c r="B491" s="171" t="s">
        <v>22</v>
      </c>
      <c r="D491" s="30"/>
      <c r="E491" s="356" t="str">
        <f ca="1">VLOOKUP(CONCATENATE($B$484&amp;"-"&amp;INDIRECT(ADDRESS(ROW(),COLUMN()-3))),Language_Translations,MATCH(Language_Selected,Language_Options,0),FALSE)</f>
        <v>DISCUSSED IMPORTANCE OF VACCINATION FOR THE NEWBORN</v>
      </c>
      <c r="F491" s="81"/>
      <c r="G491" s="81"/>
      <c r="H491" s="81"/>
      <c r="I491" s="81"/>
      <c r="J491" s="81"/>
      <c r="K491" s="81"/>
      <c r="L491" s="81"/>
      <c r="M491" s="81"/>
      <c r="N491" s="81"/>
      <c r="O491" s="81"/>
      <c r="P491" s="81"/>
      <c r="Q491" s="81"/>
      <c r="R491" s="81"/>
      <c r="S491" s="81"/>
      <c r="T491" s="81"/>
      <c r="U491" s="81"/>
      <c r="V491" s="81"/>
      <c r="W491" s="13"/>
      <c r="X491" s="13"/>
      <c r="Y491" s="13"/>
      <c r="Z491" s="13"/>
      <c r="AA491" s="13"/>
      <c r="AB491" s="13"/>
      <c r="AC491" s="2" t="s">
        <v>19</v>
      </c>
      <c r="AD491" s="13"/>
      <c r="AE491" s="13"/>
      <c r="AF491" s="13"/>
      <c r="AG491" s="13"/>
      <c r="AH491" s="31"/>
      <c r="AI491" s="13"/>
      <c r="AJ491" s="13"/>
      <c r="AK491" s="90" t="s">
        <v>93</v>
      </c>
      <c r="AL491" s="34"/>
      <c r="AN491" s="14"/>
    </row>
    <row r="492" spans="1:42" ht="6" customHeight="1" x14ac:dyDescent="0.25">
      <c r="B492" s="113"/>
      <c r="C492" s="51"/>
      <c r="D492" s="21"/>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94"/>
      <c r="AL492" s="22"/>
      <c r="AM492" s="23"/>
      <c r="AN492" s="23"/>
      <c r="AO492" s="94"/>
      <c r="AP492" s="23"/>
    </row>
    <row r="493" spans="1:42" ht="6" customHeight="1" x14ac:dyDescent="0.25">
      <c r="B493" s="113"/>
      <c r="C493" s="51"/>
      <c r="D493" s="15"/>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91"/>
      <c r="AL493" s="16"/>
      <c r="AM493" s="19"/>
      <c r="AN493" s="19"/>
      <c r="AO493" s="91"/>
      <c r="AP493" s="19"/>
    </row>
    <row r="494" spans="1:42" ht="11.25" customHeight="1" x14ac:dyDescent="0.25">
      <c r="B494" s="171" t="s">
        <v>25</v>
      </c>
      <c r="D494" s="30"/>
      <c r="E494" s="356" t="str">
        <f ca="1">VLOOKUP(CONCATENATE($B$484&amp;"-"&amp;INDIRECT(ADDRESS(ROW(),COLUMN()-3))),Language_Translations,MATCH(Language_Selected,Language_Options,0),FALSE)</f>
        <v>DISCUSSED FAMILY PLANNING OPTIONS FOR AFTER DELIVERY</v>
      </c>
      <c r="F494" s="81"/>
      <c r="G494" s="81"/>
      <c r="H494" s="81"/>
      <c r="I494" s="81"/>
      <c r="J494" s="81"/>
      <c r="K494" s="81"/>
      <c r="L494" s="81"/>
      <c r="M494" s="81"/>
      <c r="N494" s="81"/>
      <c r="O494" s="81"/>
      <c r="P494" s="81"/>
      <c r="Q494" s="81"/>
      <c r="R494" s="81"/>
      <c r="S494" s="81"/>
      <c r="T494" s="81"/>
      <c r="U494" s="81"/>
      <c r="V494" s="81"/>
      <c r="W494" s="13"/>
      <c r="X494" s="13"/>
      <c r="Y494" s="13"/>
      <c r="Z494" s="13"/>
      <c r="AA494" s="13"/>
      <c r="AB494" s="2" t="s">
        <v>19</v>
      </c>
      <c r="AC494" s="13"/>
      <c r="AD494" s="13"/>
      <c r="AE494" s="13"/>
      <c r="AF494" s="13"/>
      <c r="AG494" s="13"/>
      <c r="AH494" s="31"/>
      <c r="AI494" s="13"/>
      <c r="AJ494" s="13"/>
      <c r="AK494" s="90" t="s">
        <v>94</v>
      </c>
      <c r="AL494" s="34"/>
      <c r="AN494" s="14"/>
    </row>
    <row r="495" spans="1:42" ht="6" customHeight="1" x14ac:dyDescent="0.25">
      <c r="B495" s="113"/>
      <c r="D495" s="21"/>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60"/>
      <c r="AI495" s="23"/>
      <c r="AJ495" s="23"/>
      <c r="AK495" s="94"/>
      <c r="AL495" s="22"/>
      <c r="AM495" s="23"/>
      <c r="AN495" s="60"/>
      <c r="AO495" s="94"/>
      <c r="AP495" s="23"/>
    </row>
    <row r="496" spans="1:42" ht="6" customHeight="1" x14ac:dyDescent="0.25">
      <c r="B496" s="113"/>
      <c r="C496" s="51"/>
      <c r="D496" s="15"/>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91"/>
      <c r="AL496" s="16"/>
      <c r="AM496" s="19"/>
      <c r="AN496" s="19"/>
      <c r="AO496" s="91"/>
      <c r="AP496" s="19"/>
    </row>
    <row r="497" spans="1:42" ht="11.25" customHeight="1" x14ac:dyDescent="0.25">
      <c r="B497" s="171" t="s">
        <v>27</v>
      </c>
      <c r="D497" s="30"/>
      <c r="E497" s="356" t="str">
        <f ca="1">VLOOKUP(CONCATENATE($B$484&amp;"-"&amp;INDIRECT(ADDRESS(ROW(),COLUMN()-3))),Language_Translations,MATCH(Language_Selected,Language_Options,0),FALSE)</f>
        <v>DISCUSSED THE IMPORTANCE OF POSTNATAL CARE ATTENDANCE</v>
      </c>
      <c r="F497" s="81"/>
      <c r="G497" s="81"/>
      <c r="H497" s="81"/>
      <c r="I497" s="81"/>
      <c r="J497" s="81"/>
      <c r="K497" s="81"/>
      <c r="L497" s="81"/>
      <c r="M497" s="81"/>
      <c r="N497" s="81"/>
      <c r="O497" s="81"/>
      <c r="P497" s="81"/>
      <c r="Q497" s="81"/>
      <c r="R497" s="81"/>
      <c r="S497" s="81"/>
      <c r="T497" s="81"/>
      <c r="U497" s="81"/>
      <c r="V497" s="81"/>
      <c r="W497" s="81"/>
      <c r="X497" s="81"/>
      <c r="Y497" s="13"/>
      <c r="Z497" s="13"/>
      <c r="AA497" s="13"/>
      <c r="AB497" s="13"/>
      <c r="AC497" s="2" t="s">
        <v>19</v>
      </c>
      <c r="AD497" s="13"/>
      <c r="AE497" s="13"/>
      <c r="AF497" s="13"/>
      <c r="AG497" s="13"/>
      <c r="AH497" s="31"/>
      <c r="AI497" s="13"/>
      <c r="AJ497" s="13"/>
      <c r="AK497" s="90" t="s">
        <v>95</v>
      </c>
      <c r="AL497" s="34"/>
      <c r="AN497" s="14"/>
    </row>
    <row r="498" spans="1:42" ht="6" customHeight="1" x14ac:dyDescent="0.25">
      <c r="B498" s="113"/>
      <c r="D498" s="21"/>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60"/>
      <c r="AI498" s="23"/>
      <c r="AJ498" s="23"/>
      <c r="AK498" s="94"/>
      <c r="AL498" s="22"/>
      <c r="AM498" s="23"/>
      <c r="AN498" s="60"/>
      <c r="AO498" s="94"/>
      <c r="AP498" s="23"/>
    </row>
    <row r="499" spans="1:42" ht="6" customHeight="1" x14ac:dyDescent="0.25">
      <c r="B499" s="113"/>
      <c r="D499" s="30"/>
      <c r="AH499" s="14"/>
      <c r="AL499" s="34"/>
      <c r="AN499" s="14"/>
    </row>
    <row r="500" spans="1:42" ht="11.25" customHeight="1" x14ac:dyDescent="0.25">
      <c r="B500" s="171" t="s">
        <v>29</v>
      </c>
      <c r="D500" s="30"/>
      <c r="E500" s="356" t="str">
        <f ca="1">VLOOKUP(CONCATENATE($B$484&amp;"-"&amp;INDIRECT(ADDRESS(ROW(),COLUMN()-3))),Language_Translations,MATCH(Language_Selected,Language_Options,0),FALSE)</f>
        <v>NONE OF THE ABOVE</v>
      </c>
      <c r="F500" s="81"/>
      <c r="G500" s="81"/>
      <c r="H500" s="81"/>
      <c r="I500" s="81"/>
      <c r="J500" s="81"/>
      <c r="K500" s="81"/>
      <c r="L500" s="13"/>
      <c r="M500" s="13"/>
      <c r="N500" s="2" t="s">
        <v>19</v>
      </c>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90" t="s">
        <v>98</v>
      </c>
      <c r="AL500" s="96"/>
    </row>
    <row r="501" spans="1:42" ht="6" customHeight="1" thickBot="1" x14ac:dyDescent="0.3">
      <c r="A501" s="36"/>
      <c r="B501" s="161"/>
      <c r="C501" s="52"/>
      <c r="D501" s="46"/>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132"/>
      <c r="AL501" s="38"/>
      <c r="AM501" s="37"/>
      <c r="AN501" s="37"/>
      <c r="AO501" s="132"/>
      <c r="AP501" s="37"/>
    </row>
    <row r="502" spans="1:42" ht="6" customHeight="1" x14ac:dyDescent="0.25">
      <c r="A502" s="5"/>
      <c r="B502" s="160"/>
      <c r="C502" s="6"/>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167"/>
      <c r="AL502" s="7"/>
      <c r="AM502" s="7"/>
      <c r="AN502" s="7"/>
      <c r="AO502" s="167"/>
      <c r="AP502" s="43"/>
    </row>
    <row r="503" spans="1:42" ht="20.149999999999999" x14ac:dyDescent="0.25">
      <c r="A503" s="414" t="s">
        <v>144</v>
      </c>
      <c r="B503" s="415"/>
      <c r="C503" s="415"/>
      <c r="D503" s="415"/>
      <c r="E503" s="415"/>
      <c r="F503" s="415"/>
      <c r="G503" s="415"/>
      <c r="H503" s="415"/>
      <c r="I503" s="415"/>
      <c r="J503" s="415"/>
      <c r="K503" s="415"/>
      <c r="L503" s="415"/>
      <c r="M503" s="415"/>
      <c r="N503" s="415"/>
      <c r="O503" s="415"/>
      <c r="P503" s="415"/>
      <c r="Q503" s="415"/>
      <c r="R503" s="415"/>
      <c r="S503" s="415"/>
      <c r="T503" s="415"/>
      <c r="U503" s="415"/>
      <c r="V503" s="415"/>
      <c r="W503" s="415"/>
      <c r="X503" s="415"/>
      <c r="Y503" s="415"/>
      <c r="Z503" s="415"/>
      <c r="AA503" s="415"/>
      <c r="AB503" s="415"/>
      <c r="AC503" s="415"/>
      <c r="AD503" s="415"/>
      <c r="AE503" s="415"/>
      <c r="AF503" s="415"/>
      <c r="AG503" s="415"/>
      <c r="AH503" s="415"/>
      <c r="AI503" s="415"/>
      <c r="AJ503" s="415"/>
      <c r="AK503" s="415"/>
      <c r="AL503" s="415"/>
      <c r="AM503" s="415"/>
      <c r="AN503" s="415"/>
      <c r="AO503" s="415"/>
      <c r="AP503" s="416"/>
    </row>
    <row r="504" spans="1:42" ht="6" customHeight="1" thickBot="1" x14ac:dyDescent="0.3">
      <c r="A504" s="35"/>
      <c r="B504" s="161"/>
      <c r="C504" s="36"/>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132"/>
      <c r="AL504" s="37"/>
      <c r="AM504" s="37"/>
      <c r="AN504" s="37"/>
      <c r="AO504" s="132"/>
      <c r="AP504" s="39"/>
    </row>
    <row r="505" spans="1:42" ht="6" customHeight="1" x14ac:dyDescent="0.25">
      <c r="C505" s="51"/>
      <c r="D505" s="30"/>
      <c r="AL505" s="45"/>
      <c r="AM505" s="44"/>
    </row>
    <row r="506" spans="1:42" ht="11.25" customHeight="1" x14ac:dyDescent="0.25">
      <c r="B506" s="105">
        <v>117</v>
      </c>
      <c r="C506" s="51"/>
      <c r="D506" s="30"/>
      <c r="E506" s="409" t="str">
        <f ca="1">VLOOKUP(_xlfn.SINGLE(INDIRECT(ADDRESS(ROW(),COLUMN()-3))),Language_Translations,MATCH(_xlfn.SINGLE(Language_Selected),Language_Options,0),FALSE)</f>
        <v>RECORD WHETHER THE PROVIDER ADVISED OR COUNSELLED ABOUT BREASTFEEDING IN ANY OF THE FOLLOWING WAYS:</v>
      </c>
      <c r="F506" s="409"/>
      <c r="G506" s="409"/>
      <c r="H506" s="409"/>
      <c r="I506" s="409"/>
      <c r="J506" s="409"/>
      <c r="K506" s="409"/>
      <c r="L506" s="409"/>
      <c r="M506" s="409"/>
      <c r="N506" s="409"/>
      <c r="O506" s="409"/>
      <c r="P506" s="409"/>
      <c r="Q506" s="409"/>
      <c r="R506" s="409"/>
      <c r="S506" s="409"/>
      <c r="T506" s="409"/>
      <c r="U506" s="409"/>
      <c r="V506" s="409"/>
      <c r="W506" s="409"/>
      <c r="X506" s="409"/>
      <c r="Y506" s="409"/>
      <c r="Z506" s="409"/>
      <c r="AA506" s="409"/>
      <c r="AB506" s="409"/>
      <c r="AC506" s="409"/>
      <c r="AD506" s="409"/>
      <c r="AE506" s="409"/>
      <c r="AF506" s="409"/>
      <c r="AG506" s="409"/>
      <c r="AH506" s="409"/>
      <c r="AI506" s="409"/>
      <c r="AJ506" s="409"/>
      <c r="AK506" s="409"/>
      <c r="AL506" s="34"/>
      <c r="AM506" s="30"/>
    </row>
    <row r="507" spans="1:42" ht="11.25" customHeight="1" x14ac:dyDescent="0.25">
      <c r="B507" s="105"/>
      <c r="C507" s="51"/>
      <c r="D507" s="30"/>
      <c r="E507" s="409"/>
      <c r="F507" s="409"/>
      <c r="G507" s="409"/>
      <c r="H507" s="409"/>
      <c r="I507" s="409"/>
      <c r="J507" s="409"/>
      <c r="K507" s="409"/>
      <c r="L507" s="409"/>
      <c r="M507" s="409"/>
      <c r="N507" s="409"/>
      <c r="O507" s="409"/>
      <c r="P507" s="409"/>
      <c r="Q507" s="409"/>
      <c r="R507" s="409"/>
      <c r="S507" s="409"/>
      <c r="T507" s="409"/>
      <c r="U507" s="409"/>
      <c r="V507" s="409"/>
      <c r="W507" s="409"/>
      <c r="X507" s="409"/>
      <c r="Y507" s="409"/>
      <c r="Z507" s="409"/>
      <c r="AA507" s="409"/>
      <c r="AB507" s="409"/>
      <c r="AC507" s="409"/>
      <c r="AD507" s="409"/>
      <c r="AE507" s="409"/>
      <c r="AF507" s="409"/>
      <c r="AG507" s="409"/>
      <c r="AH507" s="409"/>
      <c r="AI507" s="409"/>
      <c r="AJ507" s="409"/>
      <c r="AK507" s="409"/>
      <c r="AL507" s="34"/>
      <c r="AM507" s="30"/>
    </row>
    <row r="508" spans="1:42" ht="6" customHeight="1" x14ac:dyDescent="0.25">
      <c r="B508" s="105"/>
      <c r="C508" s="51"/>
      <c r="D508" s="30"/>
      <c r="AL508" s="22"/>
      <c r="AM508" s="21"/>
    </row>
    <row r="509" spans="1:42" ht="6" customHeight="1" x14ac:dyDescent="0.25">
      <c r="B509" s="105"/>
      <c r="C509" s="51"/>
      <c r="D509" s="15"/>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91"/>
      <c r="AL509" s="16"/>
      <c r="AM509" s="19"/>
      <c r="AN509" s="19"/>
      <c r="AO509" s="91"/>
      <c r="AP509" s="19"/>
    </row>
    <row r="510" spans="1:42" ht="11.25" customHeight="1" x14ac:dyDescent="0.25">
      <c r="B510" s="171" t="s">
        <v>20</v>
      </c>
      <c r="C510" s="51"/>
      <c r="D510" s="30"/>
      <c r="E510" s="356" t="str">
        <f ca="1">VLOOKUP(CONCATENATE($B$506&amp;"-"&amp;INDIRECT(ADDRESS(ROW(),COLUMN()-3))),Language_Translations,MATCH(Language_Selected,Language_Options,0),FALSE)</f>
        <v>DISCUSSED THE IMPORTANCE OF BREASTFEEDING</v>
      </c>
      <c r="F510" s="81"/>
      <c r="G510" s="81"/>
      <c r="H510" s="81"/>
      <c r="I510" s="81"/>
      <c r="J510" s="81"/>
      <c r="K510" s="81"/>
      <c r="L510" s="81"/>
      <c r="M510" s="81"/>
      <c r="N510" s="81"/>
      <c r="O510" s="81"/>
      <c r="P510" s="81"/>
      <c r="Q510" s="81"/>
      <c r="R510" s="81"/>
      <c r="S510" s="81"/>
      <c r="T510" s="13"/>
      <c r="U510" s="13"/>
      <c r="V510" s="13"/>
      <c r="W510" s="13"/>
      <c r="X510" s="2" t="s">
        <v>19</v>
      </c>
      <c r="Y510" s="13"/>
      <c r="Z510" s="13"/>
      <c r="AA510" s="13"/>
      <c r="AB510" s="13"/>
      <c r="AC510" s="13"/>
      <c r="AD510" s="13"/>
      <c r="AE510" s="13"/>
      <c r="AF510" s="13"/>
      <c r="AG510" s="13"/>
      <c r="AH510" s="13"/>
      <c r="AI510" s="13"/>
      <c r="AJ510" s="13"/>
      <c r="AK510" s="90" t="s">
        <v>7</v>
      </c>
      <c r="AL510" s="34"/>
    </row>
    <row r="511" spans="1:42" ht="6" customHeight="1" x14ac:dyDescent="0.25">
      <c r="B511" s="113"/>
      <c r="C511" s="51"/>
      <c r="D511" s="21"/>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94"/>
      <c r="AL511" s="22"/>
      <c r="AM511" s="23"/>
      <c r="AN511" s="23"/>
      <c r="AO511" s="94"/>
      <c r="AP511" s="23"/>
    </row>
    <row r="512" spans="1:42" ht="6" customHeight="1" x14ac:dyDescent="0.25">
      <c r="B512" s="113"/>
      <c r="C512" s="51"/>
      <c r="D512" s="30"/>
      <c r="AK512" s="91"/>
      <c r="AL512" s="34"/>
    </row>
    <row r="513" spans="1:42" ht="11.25" customHeight="1" x14ac:dyDescent="0.25">
      <c r="B513" s="171" t="s">
        <v>22</v>
      </c>
      <c r="C513" s="51"/>
      <c r="D513" s="30"/>
      <c r="E513" s="356" t="str">
        <f ca="1">VLOOKUP(CONCATENATE($B$506&amp;"-"&amp;INDIRECT(ADDRESS(ROW(),COLUMN()-3))),Language_Translations,MATCH(Language_Selected,Language_Options,0),FALSE)</f>
        <v>DISCUSSED EARLY INITIATION OF BREASTFEEDING</v>
      </c>
      <c r="F513" s="81"/>
      <c r="G513" s="81"/>
      <c r="H513" s="81"/>
      <c r="I513" s="81"/>
      <c r="J513" s="81"/>
      <c r="K513" s="81"/>
      <c r="L513" s="81"/>
      <c r="M513" s="81"/>
      <c r="N513" s="81"/>
      <c r="O513" s="81"/>
      <c r="P513" s="81"/>
      <c r="Q513" s="81"/>
      <c r="R513" s="81"/>
      <c r="S513" s="81"/>
      <c r="T513" s="13"/>
      <c r="U513" s="13"/>
      <c r="V513" s="13"/>
      <c r="W513" s="13"/>
      <c r="X513" s="2" t="s">
        <v>19</v>
      </c>
      <c r="Y513" s="13"/>
      <c r="Z513" s="13"/>
      <c r="AA513" s="13"/>
      <c r="AB513" s="13"/>
      <c r="AC513" s="13"/>
      <c r="AD513" s="13"/>
      <c r="AE513" s="13"/>
      <c r="AF513" s="13"/>
      <c r="AG513" s="13"/>
      <c r="AH513" s="13"/>
      <c r="AI513" s="13"/>
      <c r="AJ513" s="13"/>
      <c r="AK513" s="90" t="s">
        <v>93</v>
      </c>
      <c r="AL513" s="34"/>
    </row>
    <row r="514" spans="1:42" ht="6" customHeight="1" x14ac:dyDescent="0.25">
      <c r="B514" s="113"/>
      <c r="C514" s="51"/>
      <c r="D514" s="21"/>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94"/>
      <c r="AL514" s="22"/>
      <c r="AM514" s="23"/>
      <c r="AN514" s="23"/>
      <c r="AO514" s="94"/>
      <c r="AP514" s="23"/>
    </row>
    <row r="515" spans="1:42" ht="6" customHeight="1" x14ac:dyDescent="0.25">
      <c r="B515" s="113"/>
      <c r="C515" s="51"/>
      <c r="D515" s="30"/>
      <c r="AK515" s="91"/>
      <c r="AL515" s="34"/>
    </row>
    <row r="516" spans="1:42" ht="11.25" customHeight="1" x14ac:dyDescent="0.25">
      <c r="B516" s="171" t="s">
        <v>25</v>
      </c>
      <c r="C516" s="51"/>
      <c r="D516" s="30"/>
      <c r="E516" s="356" t="str">
        <f ca="1">VLOOKUP(CONCATENATE($B$506&amp;"-"&amp;INDIRECT(ADDRESS(ROW(),COLUMN()-3))),Language_Translations,MATCH(Language_Selected,Language_Options,0),FALSE)</f>
        <v>DISCUSSED EXCLUSIVE BREASTFEEDING UNTIL 6 MONTHS OF AGE</v>
      </c>
      <c r="F516" s="81"/>
      <c r="G516" s="81"/>
      <c r="H516" s="81"/>
      <c r="I516" s="81"/>
      <c r="J516" s="81"/>
      <c r="K516" s="81"/>
      <c r="L516" s="81"/>
      <c r="M516" s="81"/>
      <c r="N516" s="81"/>
      <c r="O516" s="81"/>
      <c r="P516" s="81"/>
      <c r="Q516" s="81"/>
      <c r="R516" s="81"/>
      <c r="S516" s="81"/>
      <c r="T516" s="81"/>
      <c r="U516" s="81"/>
      <c r="V516" s="81"/>
      <c r="W516" s="81"/>
      <c r="X516" s="81"/>
      <c r="Y516" s="13"/>
      <c r="Z516" s="13"/>
      <c r="AA516" s="13"/>
      <c r="AB516" s="13"/>
      <c r="AC516" s="2" t="s">
        <v>19</v>
      </c>
      <c r="AD516" s="13"/>
      <c r="AE516" s="13"/>
      <c r="AF516" s="13"/>
      <c r="AG516" s="13"/>
      <c r="AH516" s="13"/>
      <c r="AI516" s="13"/>
      <c r="AJ516" s="13"/>
      <c r="AK516" s="90" t="s">
        <v>94</v>
      </c>
      <c r="AL516" s="34"/>
    </row>
    <row r="517" spans="1:42" ht="6" customHeight="1" x14ac:dyDescent="0.25">
      <c r="B517" s="113"/>
      <c r="C517" s="51"/>
      <c r="D517" s="21"/>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94"/>
      <c r="AL517" s="22"/>
      <c r="AM517" s="23"/>
      <c r="AN517" s="23"/>
      <c r="AO517" s="94"/>
      <c r="AP517" s="23"/>
    </row>
    <row r="518" spans="1:42" ht="6" customHeight="1" x14ac:dyDescent="0.25">
      <c r="B518" s="113"/>
      <c r="C518" s="51"/>
      <c r="D518" s="30"/>
      <c r="AK518" s="91"/>
      <c r="AL518" s="34"/>
    </row>
    <row r="519" spans="1:42" ht="11.25" customHeight="1" x14ac:dyDescent="0.25">
      <c r="B519" s="171" t="s">
        <v>27</v>
      </c>
      <c r="C519" s="51"/>
      <c r="D519" s="30"/>
      <c r="E519" s="356" t="str">
        <f ca="1">VLOOKUP(CONCATENATE($B$506&amp;"-"&amp;INDIRECT(ADDRESS(ROW(),COLUMN()-3))),Language_Translations,MATCH(Language_Selected,Language_Options,0),FALSE)</f>
        <v>DISCUSSED WHERE CLIENT COULD GET HELP FOR BREASTFEEDING</v>
      </c>
      <c r="F519" s="81"/>
      <c r="G519" s="81"/>
      <c r="H519" s="81"/>
      <c r="I519" s="81"/>
      <c r="J519" s="81"/>
      <c r="K519" s="81"/>
      <c r="L519" s="81"/>
      <c r="M519" s="81"/>
      <c r="N519" s="81"/>
      <c r="O519" s="81"/>
      <c r="P519" s="81"/>
      <c r="Q519" s="81"/>
      <c r="R519" s="81"/>
      <c r="S519" s="81"/>
      <c r="T519" s="81"/>
      <c r="U519" s="81"/>
      <c r="V519" s="81"/>
      <c r="W519" s="81"/>
      <c r="X519" s="81"/>
      <c r="Y519" s="13"/>
      <c r="Z519" s="13"/>
      <c r="AA519" s="13"/>
      <c r="AB519" s="13"/>
      <c r="AC519" s="13"/>
      <c r="AD519" s="2" t="s">
        <v>19</v>
      </c>
      <c r="AE519" s="13"/>
      <c r="AF519" s="13"/>
      <c r="AG519" s="13"/>
      <c r="AH519" s="13"/>
      <c r="AI519" s="13"/>
      <c r="AJ519" s="13"/>
      <c r="AK519" s="90" t="s">
        <v>95</v>
      </c>
      <c r="AL519" s="34"/>
    </row>
    <row r="520" spans="1:42" ht="6" customHeight="1" x14ac:dyDescent="0.25">
      <c r="B520" s="113"/>
      <c r="C520" s="51"/>
      <c r="D520" s="21"/>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94"/>
      <c r="AL520" s="22"/>
      <c r="AM520" s="23"/>
      <c r="AN520" s="23"/>
      <c r="AO520" s="94"/>
      <c r="AP520" s="23"/>
    </row>
    <row r="521" spans="1:42" ht="6" customHeight="1" x14ac:dyDescent="0.25">
      <c r="B521" s="113"/>
      <c r="C521" s="51"/>
      <c r="D521" s="30"/>
      <c r="AL521" s="34"/>
    </row>
    <row r="522" spans="1:42" ht="11.25" customHeight="1" x14ac:dyDescent="0.25">
      <c r="B522" s="171" t="s">
        <v>29</v>
      </c>
      <c r="C522" s="51"/>
      <c r="E522" s="356" t="str">
        <f ca="1">VLOOKUP(CONCATENATE($B$506&amp;"-"&amp;INDIRECT(ADDRESS(ROW(),COLUMN()-3))),Language_Translations,MATCH(Language_Selected,Language_Options,0),FALSE)</f>
        <v>NONE OF THE ABOVE</v>
      </c>
      <c r="F522" s="81"/>
      <c r="G522" s="81"/>
      <c r="H522" s="81"/>
      <c r="I522" s="81"/>
      <c r="J522" s="81"/>
      <c r="K522" s="81"/>
      <c r="L522" s="13"/>
      <c r="M522" s="13"/>
      <c r="N522" s="2" t="s">
        <v>19</v>
      </c>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90" t="s">
        <v>98</v>
      </c>
      <c r="AL522" s="34"/>
    </row>
    <row r="523" spans="1:42" ht="6" customHeight="1" thickBot="1" x14ac:dyDescent="0.3">
      <c r="A523" s="36"/>
      <c r="B523" s="161"/>
      <c r="C523" s="52"/>
      <c r="D523" s="46"/>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132"/>
      <c r="AL523" s="38"/>
      <c r="AM523" s="37"/>
      <c r="AN523" s="37"/>
      <c r="AO523" s="132"/>
      <c r="AP523" s="37"/>
    </row>
    <row r="524" spans="1:42" ht="6" customHeight="1" x14ac:dyDescent="0.25">
      <c r="A524" s="5"/>
      <c r="B524" s="160"/>
      <c r="C524" s="6"/>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167"/>
      <c r="AL524" s="7"/>
      <c r="AM524" s="7"/>
      <c r="AN524" s="7"/>
      <c r="AO524" s="167"/>
      <c r="AP524" s="43"/>
    </row>
    <row r="525" spans="1:42" ht="6" customHeight="1" x14ac:dyDescent="0.25">
      <c r="A525" s="421" t="s">
        <v>145</v>
      </c>
      <c r="B525" s="422"/>
      <c r="C525" s="422"/>
      <c r="D525" s="422"/>
      <c r="E525" s="422"/>
      <c r="F525" s="422"/>
      <c r="G525" s="422"/>
      <c r="H525" s="422"/>
      <c r="I525" s="422"/>
      <c r="J525" s="422"/>
      <c r="K525" s="422"/>
      <c r="L525" s="422"/>
      <c r="M525" s="422"/>
      <c r="N525" s="422"/>
      <c r="O525" s="422"/>
      <c r="P525" s="422"/>
      <c r="Q525" s="422"/>
      <c r="R525" s="422"/>
      <c r="S525" s="422"/>
      <c r="T525" s="422"/>
      <c r="U525" s="422"/>
      <c r="V525" s="422"/>
      <c r="W525" s="422"/>
      <c r="X525" s="422"/>
      <c r="Y525" s="422"/>
      <c r="Z525" s="422"/>
      <c r="AA525" s="422"/>
      <c r="AB525" s="422"/>
      <c r="AC525" s="422"/>
      <c r="AD525" s="422"/>
      <c r="AE525" s="422"/>
      <c r="AF525" s="422"/>
      <c r="AG525" s="422"/>
      <c r="AH525" s="422"/>
      <c r="AI525" s="422"/>
      <c r="AJ525" s="422"/>
      <c r="AK525" s="422"/>
      <c r="AL525" s="422"/>
      <c r="AM525" s="422"/>
      <c r="AN525" s="422"/>
      <c r="AO525" s="422"/>
      <c r="AP525" s="423"/>
    </row>
    <row r="526" spans="1:42" ht="11.25" customHeight="1" x14ac:dyDescent="0.25">
      <c r="A526" s="421"/>
      <c r="B526" s="422"/>
      <c r="C526" s="422"/>
      <c r="D526" s="422"/>
      <c r="E526" s="422"/>
      <c r="F526" s="422"/>
      <c r="G526" s="422"/>
      <c r="H526" s="422"/>
      <c r="I526" s="422"/>
      <c r="J526" s="422"/>
      <c r="K526" s="422"/>
      <c r="L526" s="422"/>
      <c r="M526" s="422"/>
      <c r="N526" s="422"/>
      <c r="O526" s="422"/>
      <c r="P526" s="422"/>
      <c r="Q526" s="422"/>
      <c r="R526" s="422"/>
      <c r="S526" s="422"/>
      <c r="T526" s="422"/>
      <c r="U526" s="422"/>
      <c r="V526" s="422"/>
      <c r="W526" s="422"/>
      <c r="X526" s="422"/>
      <c r="Y526" s="422"/>
      <c r="Z526" s="422"/>
      <c r="AA526" s="422"/>
      <c r="AB526" s="422"/>
      <c r="AC526" s="422"/>
      <c r="AD526" s="422"/>
      <c r="AE526" s="422"/>
      <c r="AF526" s="422"/>
      <c r="AG526" s="422"/>
      <c r="AH526" s="422"/>
      <c r="AI526" s="422"/>
      <c r="AJ526" s="422"/>
      <c r="AK526" s="422"/>
      <c r="AL526" s="422"/>
      <c r="AM526" s="422"/>
      <c r="AN526" s="422"/>
      <c r="AO526" s="422"/>
      <c r="AP526" s="423"/>
    </row>
    <row r="527" spans="1:42" ht="11.25" customHeight="1" x14ac:dyDescent="0.25">
      <c r="A527" s="421"/>
      <c r="B527" s="422"/>
      <c r="C527" s="422"/>
      <c r="D527" s="422"/>
      <c r="E527" s="422"/>
      <c r="F527" s="422"/>
      <c r="G527" s="422"/>
      <c r="H527" s="422"/>
      <c r="I527" s="422"/>
      <c r="J527" s="422"/>
      <c r="K527" s="422"/>
      <c r="L527" s="422"/>
      <c r="M527" s="422"/>
      <c r="N527" s="422"/>
      <c r="O527" s="422"/>
      <c r="P527" s="422"/>
      <c r="Q527" s="422"/>
      <c r="R527" s="422"/>
      <c r="S527" s="422"/>
      <c r="T527" s="422"/>
      <c r="U527" s="422"/>
      <c r="V527" s="422"/>
      <c r="W527" s="422"/>
      <c r="X527" s="422"/>
      <c r="Y527" s="422"/>
      <c r="Z527" s="422"/>
      <c r="AA527" s="422"/>
      <c r="AB527" s="422"/>
      <c r="AC527" s="422"/>
      <c r="AD527" s="422"/>
      <c r="AE527" s="422"/>
      <c r="AF527" s="422"/>
      <c r="AG527" s="422"/>
      <c r="AH527" s="422"/>
      <c r="AI527" s="422"/>
      <c r="AJ527" s="422"/>
      <c r="AK527" s="422"/>
      <c r="AL527" s="422"/>
      <c r="AM527" s="422"/>
      <c r="AN527" s="422"/>
      <c r="AO527" s="422"/>
      <c r="AP527" s="423"/>
    </row>
    <row r="528" spans="1:42" ht="6" customHeight="1" thickBot="1" x14ac:dyDescent="0.3">
      <c r="A528" s="35"/>
      <c r="B528" s="161"/>
      <c r="C528" s="36"/>
      <c r="D528" s="37"/>
      <c r="E528" s="37"/>
      <c r="F528" s="37"/>
      <c r="G528" s="37"/>
      <c r="H528" s="37"/>
      <c r="I528" s="37"/>
      <c r="J528" s="37"/>
      <c r="K528" s="37"/>
      <c r="L528" s="37"/>
      <c r="M528" s="37"/>
      <c r="N528" s="37"/>
      <c r="O528" s="37"/>
      <c r="P528" s="37"/>
      <c r="Q528" s="37"/>
      <c r="R528" s="37"/>
      <c r="S528" s="37"/>
      <c r="T528" s="173"/>
      <c r="U528" s="37"/>
      <c r="V528" s="37"/>
      <c r="W528" s="37"/>
      <c r="X528" s="37"/>
      <c r="Y528" s="37"/>
      <c r="Z528" s="37"/>
      <c r="AA528" s="37"/>
      <c r="AB528" s="37"/>
      <c r="AC528" s="37"/>
      <c r="AD528" s="37"/>
      <c r="AE528" s="37"/>
      <c r="AF528" s="37"/>
      <c r="AG528" s="37"/>
      <c r="AH528" s="37"/>
      <c r="AI528" s="37"/>
      <c r="AJ528" s="37"/>
      <c r="AK528" s="132"/>
      <c r="AL528" s="37"/>
      <c r="AM528" s="37"/>
      <c r="AN528" s="37"/>
      <c r="AO528" s="132"/>
      <c r="AP528" s="39"/>
    </row>
    <row r="529" spans="1:44" ht="6" customHeight="1" x14ac:dyDescent="0.25">
      <c r="B529" s="108"/>
      <c r="D529" s="172"/>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8"/>
      <c r="AL529" s="10"/>
      <c r="AM529" s="10"/>
      <c r="AN529" s="10"/>
      <c r="AO529" s="108"/>
      <c r="AP529" s="10"/>
    </row>
    <row r="530" spans="1:44" ht="11.25" customHeight="1" x14ac:dyDescent="0.25">
      <c r="A530" s="4"/>
      <c r="B530" s="105">
        <v>118</v>
      </c>
      <c r="C530" s="4"/>
      <c r="D530" s="30"/>
      <c r="E530" s="361" t="str">
        <f ca="1">VLOOKUP(_xlfn.SINGLE(INDIRECT(ADDRESS(ROW(),COLUMN()-3))),Language_Translations,MATCH(_xlfn.SINGLE(Language_Selected),Language_Options,0),FALSE)</f>
        <v>RECORD WHETHER THE PROVIDER DID ANY OF THE FOLLOWING:</v>
      </c>
    </row>
    <row r="531" spans="1:44" ht="6" customHeight="1" x14ac:dyDescent="0.25">
      <c r="A531" s="4"/>
      <c r="B531" s="90"/>
      <c r="C531" s="4"/>
      <c r="D531" s="21"/>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94"/>
      <c r="AL531" s="23"/>
      <c r="AM531" s="23"/>
      <c r="AN531" s="23"/>
      <c r="AO531" s="94"/>
      <c r="AP531" s="23"/>
    </row>
    <row r="532" spans="1:44" ht="6" customHeight="1" x14ac:dyDescent="0.25">
      <c r="A532" s="4"/>
      <c r="B532" s="90"/>
      <c r="C532" s="4"/>
      <c r="D532" s="30"/>
      <c r="AL532" s="16"/>
    </row>
    <row r="533" spans="1:44" ht="11.25" customHeight="1" x14ac:dyDescent="0.25">
      <c r="A533" s="4"/>
      <c r="B533" s="170" t="s">
        <v>20</v>
      </c>
      <c r="C533" s="4"/>
      <c r="D533" s="30"/>
      <c r="E533" s="409" t="str">
        <f ca="1">VLOOKUP(CONCATENATE($B$530&amp;"-"&amp;INDIRECT(ADDRESS(ROW(),COLUMN()-3))),Language_Translations,MATCH(Language_Selected,Language_Options,0),FALSE)</f>
        <v>LOOKED AT CLIENT'S HEALTH CARD AT ANY TIME BEFORE BEGINNING THE CONSULTATION, WHILE COLLECTING INFORMATION OR WHILE EXAMINING THE CLIENT</v>
      </c>
      <c r="F533" s="409"/>
      <c r="G533" s="409"/>
      <c r="H533" s="409"/>
      <c r="I533" s="409"/>
      <c r="J533" s="409"/>
      <c r="K533" s="409"/>
      <c r="L533" s="409"/>
      <c r="M533" s="409"/>
      <c r="N533" s="409"/>
      <c r="O533" s="409"/>
      <c r="P533" s="409"/>
      <c r="Q533" s="409"/>
      <c r="R533" s="409"/>
      <c r="S533" s="409"/>
      <c r="T533" s="409"/>
      <c r="U533" s="409"/>
      <c r="V533" s="409"/>
      <c r="W533" s="409"/>
      <c r="X533" s="409"/>
      <c r="Y533" s="409"/>
      <c r="Z533" s="409"/>
      <c r="AA533" s="409"/>
      <c r="AB533" s="409"/>
      <c r="AC533" s="409"/>
      <c r="AD533" s="409"/>
      <c r="AE533" s="409"/>
      <c r="AF533" s="409"/>
      <c r="AG533" s="409"/>
      <c r="AH533" s="409"/>
      <c r="AL533" s="34"/>
    </row>
    <row r="534" spans="1:44" ht="11.25" customHeight="1" x14ac:dyDescent="0.25">
      <c r="A534" s="4"/>
      <c r="B534" s="170"/>
      <c r="C534" s="4"/>
      <c r="D534" s="30"/>
      <c r="E534" s="409"/>
      <c r="F534" s="409"/>
      <c r="G534" s="409"/>
      <c r="H534" s="409"/>
      <c r="I534" s="409"/>
      <c r="J534" s="409"/>
      <c r="K534" s="409"/>
      <c r="L534" s="409"/>
      <c r="M534" s="409"/>
      <c r="N534" s="409"/>
      <c r="O534" s="409"/>
      <c r="P534" s="409"/>
      <c r="Q534" s="409"/>
      <c r="R534" s="409"/>
      <c r="S534" s="409"/>
      <c r="T534" s="409"/>
      <c r="U534" s="409"/>
      <c r="V534" s="409"/>
      <c r="W534" s="409"/>
      <c r="X534" s="409"/>
      <c r="Y534" s="409"/>
      <c r="Z534" s="409"/>
      <c r="AA534" s="409"/>
      <c r="AB534" s="409"/>
      <c r="AC534" s="409"/>
      <c r="AD534" s="409"/>
      <c r="AE534" s="409"/>
      <c r="AF534" s="409"/>
      <c r="AG534" s="409"/>
      <c r="AH534" s="409"/>
      <c r="AI534" s="2" t="s">
        <v>146</v>
      </c>
      <c r="AJ534" s="13"/>
      <c r="AK534" s="90" t="s">
        <v>7</v>
      </c>
      <c r="AL534" s="34"/>
    </row>
    <row r="535" spans="1:44" ht="6" customHeight="1" x14ac:dyDescent="0.25">
      <c r="A535" s="4"/>
      <c r="B535" s="109"/>
      <c r="C535" s="4"/>
      <c r="D535" s="21"/>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94"/>
      <c r="AL535" s="22"/>
      <c r="AM535" s="23"/>
      <c r="AN535" s="23"/>
      <c r="AO535" s="94"/>
      <c r="AP535" s="23"/>
    </row>
    <row r="536" spans="1:44" ht="6" customHeight="1" x14ac:dyDescent="0.25">
      <c r="A536" s="4"/>
      <c r="B536" s="109"/>
      <c r="C536" s="4"/>
      <c r="D536" s="30"/>
      <c r="AL536" s="34"/>
    </row>
    <row r="537" spans="1:44" ht="11.25" customHeight="1" x14ac:dyDescent="0.25">
      <c r="A537" s="4"/>
      <c r="B537" s="170" t="s">
        <v>22</v>
      </c>
      <c r="C537" s="4"/>
      <c r="D537" s="30"/>
      <c r="E537" s="356" t="str">
        <f ca="1">VLOOKUP(CONCATENATE($B$530&amp;"-"&amp;INDIRECT(ADDRESS(ROW(),COLUMN()-3))),Language_Translations,MATCH(Language_Selected,Language_Options,0),FALSE)</f>
        <v>WROTE ON THE CLIENT'S HEALTH CARD</v>
      </c>
      <c r="F537" s="81"/>
      <c r="G537" s="81"/>
      <c r="H537" s="81"/>
      <c r="I537" s="81"/>
      <c r="J537" s="81"/>
      <c r="K537" s="81"/>
      <c r="L537" s="81"/>
      <c r="M537" s="81"/>
      <c r="N537" s="81"/>
      <c r="O537" s="81"/>
      <c r="P537" s="81"/>
      <c r="Q537" s="13"/>
      <c r="R537" s="13"/>
      <c r="S537" s="13"/>
      <c r="T537" s="2" t="s">
        <v>19</v>
      </c>
      <c r="U537" s="13"/>
      <c r="V537" s="13"/>
      <c r="W537" s="13"/>
      <c r="X537" s="13"/>
      <c r="Y537" s="13"/>
      <c r="Z537" s="13"/>
      <c r="AA537" s="13"/>
      <c r="AB537" s="13"/>
      <c r="AC537" s="13"/>
      <c r="AD537" s="13"/>
      <c r="AE537" s="13"/>
      <c r="AF537" s="13"/>
      <c r="AG537" s="13"/>
      <c r="AH537" s="13"/>
      <c r="AI537" s="13"/>
      <c r="AJ537" s="13"/>
      <c r="AK537" s="90" t="s">
        <v>93</v>
      </c>
      <c r="AL537" s="34"/>
      <c r="AR537" s="303"/>
    </row>
    <row r="538" spans="1:44" ht="6" customHeight="1" x14ac:dyDescent="0.25">
      <c r="A538" s="4"/>
      <c r="B538" s="109"/>
      <c r="C538" s="4"/>
      <c r="D538" s="21"/>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94"/>
      <c r="AL538" s="22"/>
      <c r="AM538" s="23"/>
      <c r="AN538" s="23"/>
      <c r="AO538" s="94"/>
      <c r="AP538" s="23"/>
    </row>
    <row r="539" spans="1:44" ht="6" customHeight="1" x14ac:dyDescent="0.25">
      <c r="A539" s="4"/>
      <c r="B539" s="109"/>
      <c r="C539" s="4"/>
      <c r="D539" s="30"/>
      <c r="AL539" s="34"/>
      <c r="AR539"/>
    </row>
    <row r="540" spans="1:44" ht="11.25" customHeight="1" x14ac:dyDescent="0.25">
      <c r="A540" s="4"/>
      <c r="B540" s="170" t="s">
        <v>25</v>
      </c>
      <c r="C540" s="4"/>
      <c r="D540" s="30"/>
      <c r="E540" s="356" t="str">
        <f ca="1">VLOOKUP(CONCATENATE($B$530&amp;"-"&amp;INDIRECT(ADDRESS(ROW(),COLUMN()-3))),Language_Translations,MATCH(Language_Selected,Language_Options,0),FALSE)</f>
        <v>ASKED IF THE CLIENT HAD ANY QUESTIONS AND ENCOURAGED QUESTIONS</v>
      </c>
      <c r="F540" s="81"/>
      <c r="G540" s="81"/>
      <c r="H540" s="81"/>
      <c r="I540" s="81"/>
      <c r="J540" s="81"/>
      <c r="K540" s="81"/>
      <c r="L540" s="81"/>
      <c r="M540" s="81"/>
      <c r="N540" s="81"/>
      <c r="O540" s="81"/>
      <c r="P540" s="81"/>
      <c r="Q540" s="81"/>
      <c r="R540" s="81"/>
      <c r="S540" s="81"/>
      <c r="T540" s="81"/>
      <c r="U540" s="81"/>
      <c r="V540" s="81"/>
      <c r="W540" s="81"/>
      <c r="X540" s="81"/>
      <c r="Y540" s="81"/>
      <c r="Z540" s="81"/>
      <c r="AA540" s="13"/>
      <c r="AB540" s="13"/>
      <c r="AC540" s="13"/>
      <c r="AD540" s="13"/>
      <c r="AE540" s="13"/>
      <c r="AF540" s="2" t="s">
        <v>19</v>
      </c>
      <c r="AG540" s="13"/>
      <c r="AH540" s="13"/>
      <c r="AI540" s="13"/>
      <c r="AJ540" s="13"/>
      <c r="AK540" s="90" t="s">
        <v>94</v>
      </c>
      <c r="AL540" s="34"/>
    </row>
    <row r="541" spans="1:44" ht="6" customHeight="1" x14ac:dyDescent="0.25">
      <c r="A541" s="4"/>
      <c r="B541" s="109"/>
      <c r="C541" s="4"/>
      <c r="D541" s="21"/>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94"/>
      <c r="AL541" s="22"/>
      <c r="AM541" s="23"/>
      <c r="AN541" s="23"/>
      <c r="AO541" s="94"/>
      <c r="AP541" s="23"/>
    </row>
    <row r="542" spans="1:44" ht="6" customHeight="1" x14ac:dyDescent="0.25">
      <c r="A542" s="4"/>
      <c r="B542" s="109"/>
      <c r="C542" s="4"/>
      <c r="D542" s="30"/>
      <c r="AL542" s="34"/>
    </row>
    <row r="543" spans="1:44" ht="12" customHeight="1" x14ac:dyDescent="0.25">
      <c r="A543" s="4"/>
      <c r="B543" s="170" t="s">
        <v>27</v>
      </c>
      <c r="C543" s="4"/>
      <c r="D543" s="30"/>
      <c r="E543" s="361" t="str">
        <f ca="1">VLOOKUP(CONCATENATE($B$530&amp;"-"&amp;INDIRECT(ADDRESS(ROW(),COLUMN()-3))),Language_Translations,MATCH(Language_Selected,Language_Options,0),FALSE)</f>
        <v>ASKED PERMISSION BEFORE CARRYING OUT ANY EXAMS OR PROCEDURES</v>
      </c>
      <c r="AB543" s="13"/>
      <c r="AC543" s="13"/>
      <c r="AD543" s="13"/>
      <c r="AE543" s="13"/>
      <c r="AF543" s="2" t="s">
        <v>19</v>
      </c>
      <c r="AG543" s="13"/>
      <c r="AH543" s="13"/>
      <c r="AI543" s="13"/>
      <c r="AJ543" s="13"/>
      <c r="AK543" s="90" t="s">
        <v>95</v>
      </c>
      <c r="AL543" s="34"/>
    </row>
    <row r="544" spans="1:44" ht="6" customHeight="1" x14ac:dyDescent="0.25">
      <c r="A544" s="4"/>
      <c r="B544" s="109"/>
      <c r="C544" s="4"/>
      <c r="D544" s="21"/>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94"/>
      <c r="AL544" s="22"/>
      <c r="AM544" s="23"/>
      <c r="AN544" s="23"/>
      <c r="AO544" s="94"/>
      <c r="AP544" s="23"/>
    </row>
    <row r="545" spans="1:42" ht="6" customHeight="1" x14ac:dyDescent="0.25">
      <c r="A545" s="4"/>
      <c r="B545" s="109"/>
      <c r="C545" s="4"/>
      <c r="D545" s="30"/>
      <c r="AL545" s="34"/>
    </row>
    <row r="546" spans="1:42" ht="11.25" customHeight="1" x14ac:dyDescent="0.25">
      <c r="A546" s="4"/>
      <c r="B546" s="170" t="s">
        <v>29</v>
      </c>
      <c r="C546" s="4"/>
      <c r="D546" s="30"/>
      <c r="E546" s="356" t="str">
        <f ca="1">VLOOKUP(CONCATENATE($B$530&amp;"-"&amp;INDIRECT(ADDRESS(ROW(),COLUMN()-3))),Language_Translations,MATCH(Language_Selected,Language_Options,0),FALSE)</f>
        <v>EXPLAINED WHY THEY WERE CARRYING OUT ANY EXAMS OR PROCEDURES</v>
      </c>
      <c r="F546" s="81"/>
      <c r="G546" s="81"/>
      <c r="H546" s="81"/>
      <c r="I546" s="81"/>
      <c r="J546" s="81"/>
      <c r="K546" s="81"/>
      <c r="L546" s="81"/>
      <c r="M546" s="81"/>
      <c r="N546" s="81"/>
      <c r="O546" s="81"/>
      <c r="P546" s="81"/>
      <c r="Q546" s="81"/>
      <c r="R546" s="81"/>
      <c r="S546" s="81"/>
      <c r="T546" s="81"/>
      <c r="U546" s="81"/>
      <c r="V546" s="81"/>
      <c r="W546" s="81"/>
      <c r="X546" s="81"/>
      <c r="Y546" s="81"/>
      <c r="Z546" s="81"/>
      <c r="AA546" s="81"/>
      <c r="AB546" s="13"/>
      <c r="AC546" s="13"/>
      <c r="AD546" s="13"/>
      <c r="AE546" s="13"/>
      <c r="AF546" s="2" t="s">
        <v>19</v>
      </c>
      <c r="AG546" s="13"/>
      <c r="AH546" s="13"/>
      <c r="AI546" s="13"/>
      <c r="AJ546" s="13"/>
      <c r="AK546" s="90" t="s">
        <v>96</v>
      </c>
      <c r="AL546" s="34"/>
    </row>
    <row r="547" spans="1:42" ht="6" customHeight="1" x14ac:dyDescent="0.25">
      <c r="A547" s="4"/>
      <c r="B547" s="109"/>
      <c r="C547" s="4"/>
      <c r="D547" s="21"/>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94"/>
      <c r="AL547" s="22"/>
      <c r="AM547" s="23"/>
      <c r="AN547" s="23"/>
      <c r="AO547" s="94"/>
      <c r="AP547" s="23"/>
    </row>
    <row r="548" spans="1:42" ht="6" customHeight="1" x14ac:dyDescent="0.25">
      <c r="A548" s="4"/>
      <c r="B548" s="109"/>
      <c r="C548" s="4"/>
      <c r="D548" s="30"/>
      <c r="AL548" s="34"/>
    </row>
    <row r="549" spans="1:42" ht="11.25" customHeight="1" x14ac:dyDescent="0.25">
      <c r="A549" s="4"/>
      <c r="B549" s="170" t="s">
        <v>31</v>
      </c>
      <c r="C549" s="4"/>
      <c r="D549" s="30"/>
      <c r="E549" s="356" t="str">
        <f ca="1">VLOOKUP(CONCATENATE($B$530&amp;"-"&amp;INDIRECT(ADDRESS(ROW(),COLUMN()-3))),Language_Translations,MATCH(Language_Selected,Language_Options,0),FALSE)</f>
        <v>EXPLAINED THE FINDINGS OF ANY EXAMS OR CONSULTATIONS</v>
      </c>
      <c r="F549" s="81"/>
      <c r="G549" s="81"/>
      <c r="H549" s="81"/>
      <c r="I549" s="81"/>
      <c r="J549" s="81"/>
      <c r="K549" s="81"/>
      <c r="L549" s="81"/>
      <c r="M549" s="81"/>
      <c r="N549" s="81"/>
      <c r="O549" s="81"/>
      <c r="P549" s="81"/>
      <c r="Q549" s="81"/>
      <c r="R549" s="81"/>
      <c r="S549" s="81"/>
      <c r="T549" s="81"/>
      <c r="U549" s="81"/>
      <c r="V549" s="81"/>
      <c r="W549" s="81"/>
      <c r="X549" s="89"/>
      <c r="Y549" s="89"/>
      <c r="Z549" s="89"/>
      <c r="AA549" s="89"/>
      <c r="AB549" s="2" t="s">
        <v>19</v>
      </c>
      <c r="AC549" s="13"/>
      <c r="AD549" s="13"/>
      <c r="AE549" s="13"/>
      <c r="AF549" s="13"/>
      <c r="AG549" s="13"/>
      <c r="AH549" s="13"/>
      <c r="AI549" s="13"/>
      <c r="AJ549" s="13"/>
      <c r="AK549" s="90" t="s">
        <v>101</v>
      </c>
      <c r="AL549" s="34"/>
    </row>
    <row r="550" spans="1:42" ht="6" customHeight="1" x14ac:dyDescent="0.25">
      <c r="A550" s="4"/>
      <c r="B550" s="109"/>
      <c r="C550" s="4"/>
      <c r="D550" s="21"/>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94"/>
      <c r="AL550" s="22"/>
      <c r="AM550" s="21"/>
      <c r="AN550" s="23"/>
      <c r="AO550" s="94"/>
      <c r="AP550" s="23"/>
    </row>
    <row r="551" spans="1:42" ht="6" customHeight="1" x14ac:dyDescent="0.25">
      <c r="A551" s="4"/>
      <c r="B551" s="109"/>
      <c r="C551" s="4"/>
      <c r="D551" s="30"/>
      <c r="AL551" s="34"/>
      <c r="AM551" s="15"/>
      <c r="AN551" s="19"/>
      <c r="AO551" s="91"/>
      <c r="AP551" s="19"/>
    </row>
    <row r="552" spans="1:42" ht="11.25" customHeight="1" x14ac:dyDescent="0.25">
      <c r="A552" s="4"/>
      <c r="B552" s="170" t="s">
        <v>33</v>
      </c>
      <c r="C552" s="4"/>
      <c r="D552" s="30"/>
      <c r="E552" s="356" t="str">
        <f ca="1">VLOOKUP(CONCATENATE($B$530&amp;"-"&amp;INDIRECT(ADDRESS(ROW(),COLUMN()-3))),Language_Translations,MATCH(Language_Selected,Language_Options,0),FALSE)</f>
        <v>EXPLAINED WHY THEY WERE GIVING OUT ANY MEDICINE</v>
      </c>
      <c r="F552" s="81"/>
      <c r="G552" s="81"/>
      <c r="H552" s="81"/>
      <c r="I552" s="81"/>
      <c r="J552" s="81"/>
      <c r="K552" s="81"/>
      <c r="L552" s="81"/>
      <c r="M552" s="81"/>
      <c r="N552" s="81"/>
      <c r="O552" s="81"/>
      <c r="P552" s="81"/>
      <c r="Q552" s="81"/>
      <c r="R552" s="81"/>
      <c r="S552" s="81"/>
      <c r="T552" s="81"/>
      <c r="U552" s="81"/>
      <c r="V552" s="13"/>
      <c r="W552" s="13"/>
      <c r="X552" s="13"/>
      <c r="Y552" s="13"/>
      <c r="Z552" s="2" t="s">
        <v>19</v>
      </c>
      <c r="AA552" s="13"/>
      <c r="AB552" s="13"/>
      <c r="AC552" s="13"/>
      <c r="AD552" s="13"/>
      <c r="AE552" s="13"/>
      <c r="AF552" s="13"/>
      <c r="AG552" s="13"/>
      <c r="AH552" s="13"/>
      <c r="AI552" s="13"/>
      <c r="AJ552" s="13"/>
      <c r="AK552" s="90" t="s">
        <v>102</v>
      </c>
      <c r="AL552" s="34"/>
    </row>
    <row r="553" spans="1:42" ht="6" customHeight="1" x14ac:dyDescent="0.25">
      <c r="A553" s="4"/>
      <c r="B553" s="109"/>
      <c r="C553" s="4"/>
      <c r="D553" s="21"/>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94"/>
      <c r="AL553" s="22"/>
      <c r="AM553" s="23"/>
      <c r="AN553" s="23"/>
      <c r="AO553" s="94"/>
      <c r="AP553" s="23"/>
    </row>
    <row r="554" spans="1:42" ht="6" customHeight="1" x14ac:dyDescent="0.25">
      <c r="A554" s="4"/>
      <c r="B554" s="109"/>
      <c r="C554" s="4"/>
      <c r="D554" s="30"/>
      <c r="AL554" s="34"/>
    </row>
    <row r="555" spans="1:42" ht="11.25" customHeight="1" x14ac:dyDescent="0.25">
      <c r="A555" s="4"/>
      <c r="B555" s="170" t="s">
        <v>35</v>
      </c>
      <c r="C555" s="4"/>
      <c r="D555" s="30"/>
      <c r="E555" s="356" t="str">
        <f ca="1">VLOOKUP(CONCATENATE($B$530&amp;"-"&amp;INDIRECT(ADDRESS(ROW(),COLUMN()-3))),Language_Translations,MATCH(Language_Selected,Language_Options,0),FALSE)</f>
        <v>USED ANY VISUAL AIDS FOR HEALTH EDUCATION OR COUNSELING</v>
      </c>
      <c r="F555" s="81"/>
      <c r="G555" s="81"/>
      <c r="H555" s="81"/>
      <c r="I555" s="81"/>
      <c r="J555" s="81"/>
      <c r="K555" s="81"/>
      <c r="L555" s="81"/>
      <c r="M555" s="81"/>
      <c r="N555" s="81"/>
      <c r="O555" s="81"/>
      <c r="P555" s="81"/>
      <c r="Q555" s="81"/>
      <c r="R555" s="81"/>
      <c r="S555" s="81"/>
      <c r="T555" s="81"/>
      <c r="U555" s="81"/>
      <c r="V555" s="81"/>
      <c r="W555" s="81"/>
      <c r="X555" s="81"/>
      <c r="Y555" s="13"/>
      <c r="Z555" s="13"/>
      <c r="AA555" s="13"/>
      <c r="AB555" s="13"/>
      <c r="AC555" s="2" t="s">
        <v>19</v>
      </c>
      <c r="AD555" s="13"/>
      <c r="AE555" s="13"/>
      <c r="AF555" s="13"/>
      <c r="AG555" s="13"/>
      <c r="AH555" s="13"/>
      <c r="AI555" s="13"/>
      <c r="AJ555" s="13"/>
      <c r="AK555" s="90" t="s">
        <v>103</v>
      </c>
      <c r="AL555" s="34"/>
    </row>
    <row r="556" spans="1:42" ht="6" customHeight="1" x14ac:dyDescent="0.25">
      <c r="A556" s="4"/>
      <c r="B556" s="109"/>
      <c r="C556" s="4"/>
      <c r="D556" s="21"/>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94"/>
      <c r="AL556" s="22"/>
      <c r="AM556" s="23"/>
      <c r="AN556" s="23"/>
      <c r="AO556" s="94"/>
      <c r="AP556" s="23"/>
    </row>
    <row r="557" spans="1:42" ht="6" customHeight="1" x14ac:dyDescent="0.25">
      <c r="A557" s="4"/>
      <c r="B557" s="109"/>
      <c r="C557" s="4"/>
      <c r="D557" s="30"/>
      <c r="AL557" s="34"/>
    </row>
    <row r="558" spans="1:42" ht="11.25" customHeight="1" x14ac:dyDescent="0.25">
      <c r="A558" s="4"/>
      <c r="B558" s="170" t="s">
        <v>37</v>
      </c>
      <c r="C558" s="4"/>
      <c r="D558" s="30"/>
      <c r="E558" s="356" t="str">
        <f ca="1">VLOOKUP(CONCATENATE($B$530&amp;"-"&amp;INDIRECT(ADDRESS(ROW(),COLUMN()-3))),Language_Translations,MATCH(Language_Selected,Language_Options,0),FALSE)</f>
        <v>WASHED HANDS BEFORE AND AFTER ANY PROCEDURE</v>
      </c>
      <c r="F558" s="81"/>
      <c r="G558" s="81"/>
      <c r="H558" s="81"/>
      <c r="I558" s="81"/>
      <c r="J558" s="81"/>
      <c r="K558" s="81"/>
      <c r="L558" s="81"/>
      <c r="M558" s="81"/>
      <c r="N558" s="81"/>
      <c r="O558" s="81"/>
      <c r="P558" s="81"/>
      <c r="Q558" s="81"/>
      <c r="R558" s="81"/>
      <c r="S558" s="81"/>
      <c r="T558" s="81"/>
      <c r="U558" s="81"/>
      <c r="V558" s="13"/>
      <c r="W558" s="13"/>
      <c r="X558" s="13"/>
      <c r="Y558" s="13"/>
      <c r="Z558" s="2" t="s">
        <v>19</v>
      </c>
      <c r="AA558" s="13"/>
      <c r="AB558" s="13"/>
      <c r="AC558" s="13"/>
      <c r="AD558" s="13"/>
      <c r="AE558" s="13"/>
      <c r="AF558" s="13"/>
      <c r="AG558" s="13"/>
      <c r="AH558" s="13"/>
      <c r="AI558" s="13"/>
      <c r="AJ558" s="13"/>
      <c r="AK558" s="90" t="s">
        <v>104</v>
      </c>
      <c r="AL558" s="34"/>
    </row>
    <row r="559" spans="1:42" ht="6" customHeight="1" x14ac:dyDescent="0.25">
      <c r="A559" s="4"/>
      <c r="B559" s="109"/>
      <c r="C559" s="4"/>
      <c r="D559" s="21"/>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58"/>
      <c r="AL559" s="22"/>
      <c r="AM559" s="23"/>
      <c r="AN559" s="23"/>
      <c r="AO559" s="94"/>
      <c r="AP559" s="23"/>
    </row>
    <row r="560" spans="1:42" ht="6" customHeight="1" x14ac:dyDescent="0.25">
      <c r="A560" s="4"/>
      <c r="B560" s="109"/>
      <c r="C560" s="4"/>
      <c r="D560" s="30"/>
      <c r="AK560" s="11"/>
      <c r="AL560" s="34"/>
    </row>
    <row r="561" spans="1:42" ht="11.25" customHeight="1" x14ac:dyDescent="0.25">
      <c r="A561" s="4"/>
      <c r="B561" s="170" t="s">
        <v>105</v>
      </c>
      <c r="C561" s="4"/>
      <c r="D561" s="30"/>
      <c r="E561" s="356" t="str">
        <f ca="1">VLOOKUP(CONCATENATE($B$530&amp;"-"&amp;INDIRECT(ADDRESS(ROW(),COLUMN()-3))),Language_Translations,MATCH(Language_Selected,Language_Options,0),FALSE)</f>
        <v>ADVISED THE CLIENT WHEN TO RETURN FOR HER NEXT ANC VISIT</v>
      </c>
      <c r="F561" s="81"/>
      <c r="G561" s="81"/>
      <c r="H561" s="81"/>
      <c r="I561" s="81"/>
      <c r="J561" s="81"/>
      <c r="K561" s="81"/>
      <c r="L561" s="81"/>
      <c r="M561" s="81"/>
      <c r="N561" s="81"/>
      <c r="O561" s="81"/>
      <c r="P561" s="81"/>
      <c r="Q561" s="81"/>
      <c r="R561" s="81"/>
      <c r="S561" s="81"/>
      <c r="T561" s="81"/>
      <c r="U561" s="81"/>
      <c r="V561" s="81"/>
      <c r="X561" s="13"/>
      <c r="Y561" s="13"/>
      <c r="Z561" s="13"/>
      <c r="AA561" s="13"/>
      <c r="AB561" s="13"/>
      <c r="AC561" s="2" t="s">
        <v>19</v>
      </c>
      <c r="AD561" s="13"/>
      <c r="AE561" s="13"/>
      <c r="AF561" s="13"/>
      <c r="AG561" s="13"/>
      <c r="AH561" s="13"/>
      <c r="AI561" s="13"/>
      <c r="AJ561" s="13"/>
      <c r="AK561" s="90" t="s">
        <v>107</v>
      </c>
      <c r="AL561" s="34"/>
    </row>
    <row r="562" spans="1:42" ht="6" customHeight="1" x14ac:dyDescent="0.25">
      <c r="A562" s="4"/>
      <c r="B562" s="109"/>
      <c r="C562" s="4"/>
      <c r="D562" s="21"/>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58"/>
      <c r="AL562" s="22"/>
      <c r="AM562" s="21"/>
      <c r="AN562" s="23"/>
      <c r="AO562" s="94"/>
      <c r="AP562" s="23"/>
    </row>
    <row r="563" spans="1:42" ht="6" customHeight="1" x14ac:dyDescent="0.25">
      <c r="A563" s="4"/>
      <c r="B563" s="109"/>
      <c r="C563" s="4"/>
      <c r="D563" s="30"/>
      <c r="AK563" s="11"/>
      <c r="AL563" s="34"/>
      <c r="AM563" s="15"/>
      <c r="AN563" s="19"/>
      <c r="AO563" s="91"/>
      <c r="AP563" s="19"/>
    </row>
    <row r="564" spans="1:42" ht="11.25" customHeight="1" x14ac:dyDescent="0.25">
      <c r="A564" s="4"/>
      <c r="B564" s="170" t="s">
        <v>108</v>
      </c>
      <c r="C564" s="4"/>
      <c r="D564" s="30"/>
      <c r="E564" s="430" t="str">
        <f ca="1">VLOOKUP(CONCATENATE($B$530&amp;"-"&amp;INDIRECT(ADDRESS(ROW(),COLUMN()-3))),Language_Translations,MATCH(Language_Selected,Language_Options,0),FALSE)</f>
        <v>PRESCRIBED OR GAVE A TETANUS TOXOID (TT) VACCINATION</v>
      </c>
      <c r="F564" s="430"/>
      <c r="G564" s="430"/>
      <c r="H564" s="430"/>
      <c r="I564" s="430"/>
      <c r="J564" s="430"/>
      <c r="K564" s="430"/>
      <c r="L564" s="430"/>
      <c r="M564" s="430"/>
      <c r="N564" s="430"/>
      <c r="O564" s="430"/>
      <c r="P564" s="430"/>
      <c r="Q564" s="430"/>
      <c r="R564" s="430"/>
      <c r="S564" s="430"/>
      <c r="T564" s="430"/>
      <c r="U564" s="430"/>
      <c r="V564" s="430"/>
      <c r="W564" s="430"/>
      <c r="X564" s="430"/>
      <c r="Y564" s="430"/>
      <c r="Z564" s="430"/>
      <c r="AA564" s="2" t="s">
        <v>19</v>
      </c>
      <c r="AB564" s="13"/>
      <c r="AC564" s="13"/>
      <c r="AD564" s="13"/>
      <c r="AE564" s="13"/>
      <c r="AF564" s="13"/>
      <c r="AG564" s="13"/>
      <c r="AH564" s="13"/>
      <c r="AI564" s="13"/>
      <c r="AJ564" s="13"/>
      <c r="AK564" s="145" t="s">
        <v>109</v>
      </c>
      <c r="AL564" s="34"/>
    </row>
    <row r="565" spans="1:42" ht="6" customHeight="1" x14ac:dyDescent="0.25">
      <c r="B565" s="108"/>
      <c r="C565" s="51"/>
      <c r="D565" s="274"/>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187"/>
      <c r="AL565" s="73"/>
      <c r="AM565" s="10"/>
      <c r="AN565" s="10"/>
      <c r="AO565" s="108"/>
      <c r="AP565" s="10"/>
    </row>
    <row r="566" spans="1:42" ht="6" customHeight="1" x14ac:dyDescent="0.25">
      <c r="A566" s="4"/>
      <c r="B566" s="109"/>
      <c r="C566" s="4"/>
      <c r="D566" s="30"/>
      <c r="AK566" s="11"/>
      <c r="AL566" s="34"/>
      <c r="AM566" s="15"/>
      <c r="AN566" s="19"/>
      <c r="AO566" s="91"/>
      <c r="AP566" s="19"/>
    </row>
    <row r="567" spans="1:42" ht="10.3" x14ac:dyDescent="0.25">
      <c r="A567" s="4"/>
      <c r="B567" s="275" t="s">
        <v>110</v>
      </c>
      <c r="C567" s="4"/>
      <c r="D567" s="30"/>
      <c r="E567" s="356" t="str">
        <f ca="1">VLOOKUP(CONCATENATE($B$530&amp;"-"&amp;INDIRECT(ADDRESS(ROW(),COLUMN()-3))),Language_Translations,MATCH(Language_Selected,Language_Options,0),FALSE)</f>
        <v>NONE OF THE ABOVE</v>
      </c>
      <c r="F567" s="81"/>
      <c r="G567" s="81"/>
      <c r="H567" s="81"/>
      <c r="I567" s="81"/>
      <c r="J567" s="81"/>
      <c r="K567" s="81"/>
      <c r="L567" s="13"/>
      <c r="M567" s="13"/>
      <c r="N567" s="2" t="s">
        <v>19</v>
      </c>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90" t="s">
        <v>98</v>
      </c>
      <c r="AL567" s="34"/>
    </row>
    <row r="568" spans="1:42" ht="6" customHeight="1" thickBot="1" x14ac:dyDescent="0.3">
      <c r="A568" s="366"/>
      <c r="B568" s="367"/>
      <c r="C568" s="368"/>
      <c r="D568" s="366"/>
      <c r="E568" s="366"/>
      <c r="F568" s="366"/>
      <c r="G568" s="366"/>
      <c r="H568" s="366"/>
      <c r="I568" s="366"/>
      <c r="J568" s="366"/>
      <c r="K568" s="366"/>
      <c r="L568" s="366"/>
      <c r="M568" s="366"/>
      <c r="N568" s="366"/>
      <c r="O568" s="366"/>
      <c r="P568" s="366"/>
      <c r="Q568" s="366"/>
      <c r="R568" s="366"/>
      <c r="S568" s="366"/>
      <c r="T568" s="366"/>
      <c r="U568" s="366"/>
      <c r="V568" s="366"/>
      <c r="W568" s="366"/>
      <c r="X568" s="366"/>
      <c r="Y568" s="366"/>
      <c r="Z568" s="366"/>
      <c r="AA568" s="366"/>
      <c r="AB568" s="366"/>
      <c r="AC568" s="366"/>
      <c r="AD568" s="366"/>
      <c r="AE568" s="366"/>
      <c r="AF568" s="366"/>
      <c r="AG568" s="366"/>
      <c r="AH568" s="366"/>
      <c r="AI568" s="366"/>
      <c r="AJ568" s="366"/>
      <c r="AK568" s="367"/>
      <c r="AL568" s="368"/>
      <c r="AM568" s="366"/>
      <c r="AN568" s="366"/>
      <c r="AO568" s="367"/>
      <c r="AP568" s="366"/>
    </row>
    <row r="569" spans="1:42" ht="6" customHeight="1" thickTop="1" x14ac:dyDescent="0.25">
      <c r="A569" s="369"/>
      <c r="B569" s="370"/>
      <c r="C569" s="371"/>
      <c r="D569" s="372"/>
      <c r="E569" s="372"/>
      <c r="F569" s="372"/>
      <c r="G569" s="372"/>
      <c r="H569" s="372"/>
      <c r="I569" s="372"/>
      <c r="J569" s="372"/>
      <c r="K569" s="372"/>
      <c r="L569" s="372"/>
      <c r="M569" s="372"/>
      <c r="N569" s="372"/>
      <c r="O569" s="372"/>
      <c r="P569" s="372"/>
      <c r="Q569" s="372"/>
      <c r="R569" s="372"/>
      <c r="S569" s="372"/>
      <c r="T569" s="372"/>
      <c r="U569" s="372"/>
      <c r="V569" s="372"/>
      <c r="W569" s="372"/>
      <c r="X569" s="372"/>
      <c r="Y569" s="372"/>
      <c r="Z569" s="372"/>
      <c r="AA569" s="372"/>
      <c r="AB569" s="372"/>
      <c r="AC569" s="372"/>
      <c r="AD569" s="372"/>
      <c r="AE569" s="372"/>
      <c r="AF569" s="372"/>
      <c r="AG569" s="372"/>
      <c r="AH569" s="373"/>
      <c r="AI569" s="373"/>
      <c r="AJ569" s="373"/>
      <c r="AK569" s="374"/>
      <c r="AL569" s="373"/>
      <c r="AM569" s="373"/>
      <c r="AN569" s="373"/>
      <c r="AO569" s="374"/>
      <c r="AP569" s="375"/>
    </row>
    <row r="570" spans="1:42" ht="6" customHeight="1" x14ac:dyDescent="0.25">
      <c r="A570" s="431" t="s">
        <v>147</v>
      </c>
      <c r="B570" s="432"/>
      <c r="C570" s="432"/>
      <c r="D570" s="432"/>
      <c r="E570" s="432"/>
      <c r="F570" s="432"/>
      <c r="G570" s="432"/>
      <c r="H570" s="432"/>
      <c r="I570" s="432"/>
      <c r="J570" s="432"/>
      <c r="K570" s="432"/>
      <c r="L570" s="432"/>
      <c r="M570" s="432"/>
      <c r="N570" s="432"/>
      <c r="O570" s="432"/>
      <c r="P570" s="432"/>
      <c r="Q570" s="432"/>
      <c r="R570" s="432"/>
      <c r="S570" s="432"/>
      <c r="T570" s="432"/>
      <c r="U570" s="432"/>
      <c r="V570" s="432"/>
      <c r="W570" s="432"/>
      <c r="X570" s="432"/>
      <c r="Y570" s="432"/>
      <c r="Z570" s="432"/>
      <c r="AA570" s="432"/>
      <c r="AB570" s="432"/>
      <c r="AC570" s="432"/>
      <c r="AD570" s="432"/>
      <c r="AE570" s="432"/>
      <c r="AF570" s="432"/>
      <c r="AG570" s="432"/>
      <c r="AH570" s="432"/>
      <c r="AI570" s="432"/>
      <c r="AJ570" s="432"/>
      <c r="AK570" s="432"/>
      <c r="AL570" s="432"/>
      <c r="AM570" s="432"/>
      <c r="AN570" s="432"/>
      <c r="AO570" s="432"/>
      <c r="AP570" s="433"/>
    </row>
    <row r="571" spans="1:42" s="75" customFormat="1" ht="11.25" customHeight="1" x14ac:dyDescent="0.25">
      <c r="A571" s="431"/>
      <c r="B571" s="432"/>
      <c r="C571" s="432"/>
      <c r="D571" s="432"/>
      <c r="E571" s="432"/>
      <c r="F571" s="432"/>
      <c r="G571" s="432"/>
      <c r="H571" s="432"/>
      <c r="I571" s="432"/>
      <c r="J571" s="432"/>
      <c r="K571" s="432"/>
      <c r="L571" s="432"/>
      <c r="M571" s="432"/>
      <c r="N571" s="432"/>
      <c r="O571" s="432"/>
      <c r="P571" s="432"/>
      <c r="Q571" s="432"/>
      <c r="R571" s="432"/>
      <c r="S571" s="432"/>
      <c r="T571" s="432"/>
      <c r="U571" s="432"/>
      <c r="V571" s="432"/>
      <c r="W571" s="432"/>
      <c r="X571" s="432"/>
      <c r="Y571" s="432"/>
      <c r="Z571" s="432"/>
      <c r="AA571" s="432"/>
      <c r="AB571" s="432"/>
      <c r="AC571" s="432"/>
      <c r="AD571" s="432"/>
      <c r="AE571" s="432"/>
      <c r="AF571" s="432"/>
      <c r="AG571" s="432"/>
      <c r="AH571" s="432"/>
      <c r="AI571" s="432"/>
      <c r="AJ571" s="432"/>
      <c r="AK571" s="432"/>
      <c r="AL571" s="432"/>
      <c r="AM571" s="432"/>
      <c r="AN571" s="432"/>
      <c r="AO571" s="432"/>
      <c r="AP571" s="433"/>
    </row>
    <row r="572" spans="1:42" s="75" customFormat="1" ht="6" customHeight="1" thickBot="1" x14ac:dyDescent="0.3">
      <c r="A572" s="35"/>
      <c r="B572" s="161"/>
      <c r="C572" s="36"/>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132"/>
      <c r="AL572" s="37"/>
      <c r="AM572" s="37"/>
      <c r="AN572" s="37"/>
      <c r="AO572" s="132"/>
      <c r="AP572" s="39"/>
    </row>
    <row r="573" spans="1:42" ht="6" customHeight="1" x14ac:dyDescent="0.25">
      <c r="A573" s="6"/>
      <c r="B573" s="160"/>
      <c r="C573" s="57"/>
      <c r="D573" s="44"/>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167"/>
      <c r="AL573" s="45"/>
      <c r="AM573" s="44"/>
      <c r="AN573" s="7"/>
      <c r="AO573" s="167"/>
      <c r="AP573" s="7"/>
    </row>
    <row r="574" spans="1:42" ht="11.25" customHeight="1" x14ac:dyDescent="0.25">
      <c r="B574" s="90"/>
      <c r="C574" s="51"/>
      <c r="D574" s="30"/>
      <c r="E574" s="429" t="s">
        <v>148</v>
      </c>
      <c r="F574" s="429"/>
      <c r="G574" s="429"/>
      <c r="H574" s="429"/>
      <c r="I574" s="429"/>
      <c r="J574" s="429"/>
      <c r="K574" s="429"/>
      <c r="L574" s="429"/>
      <c r="M574" s="429"/>
      <c r="N574" s="429"/>
      <c r="O574" s="429"/>
      <c r="P574" s="429"/>
      <c r="Q574" s="429"/>
      <c r="R574" s="429"/>
      <c r="S574" s="429"/>
      <c r="T574" s="429"/>
      <c r="U574" s="429"/>
      <c r="V574" s="429"/>
      <c r="W574" s="429"/>
      <c r="X574" s="429"/>
      <c r="Y574" s="429"/>
      <c r="Z574" s="429"/>
      <c r="AA574" s="429"/>
      <c r="AB574" s="429"/>
      <c r="AC574" s="429"/>
      <c r="AD574" s="429"/>
      <c r="AE574" s="429"/>
      <c r="AF574" s="429"/>
      <c r="AG574" s="429"/>
      <c r="AH574" s="429"/>
      <c r="AI574" s="429"/>
      <c r="AJ574" s="429"/>
      <c r="AK574" s="429"/>
      <c r="AL574" s="100"/>
      <c r="AM574" s="208"/>
      <c r="AN574" s="13"/>
      <c r="AO574" s="11"/>
    </row>
    <row r="575" spans="1:42" ht="6" customHeight="1" x14ac:dyDescent="0.25">
      <c r="A575" s="41"/>
      <c r="B575" s="166"/>
      <c r="C575" s="73"/>
      <c r="D575" s="21"/>
      <c r="E575" s="23"/>
      <c r="AE575" s="23"/>
      <c r="AF575" s="23"/>
      <c r="AG575" s="23"/>
      <c r="AH575" s="56"/>
      <c r="AI575" s="56"/>
      <c r="AJ575" s="56"/>
      <c r="AK575" s="58"/>
      <c r="AL575" s="122"/>
      <c r="AM575" s="211"/>
      <c r="AN575" s="56"/>
      <c r="AO575" s="58"/>
    </row>
    <row r="576" spans="1:42" ht="6" customHeight="1" x14ac:dyDescent="0.25">
      <c r="D576" s="30"/>
      <c r="F576" s="19"/>
      <c r="G576" s="19"/>
      <c r="H576" s="19"/>
      <c r="I576" s="19"/>
      <c r="J576" s="19"/>
      <c r="K576" s="19"/>
      <c r="L576" s="19"/>
      <c r="M576" s="19"/>
      <c r="N576" s="19"/>
      <c r="O576" s="19"/>
      <c r="P576" s="19"/>
      <c r="Q576" s="19"/>
      <c r="R576" s="19"/>
      <c r="S576" s="19"/>
      <c r="T576" s="19"/>
      <c r="U576" s="19"/>
      <c r="V576" s="19"/>
      <c r="W576" s="15"/>
      <c r="X576" s="19"/>
      <c r="Y576" s="19"/>
      <c r="Z576" s="19"/>
      <c r="AA576" s="19"/>
      <c r="AB576" s="19"/>
      <c r="AC576" s="19"/>
      <c r="AD576" s="19"/>
      <c r="AE576" s="19"/>
      <c r="AJ576" s="19"/>
      <c r="AK576" s="91"/>
      <c r="AL576" s="16"/>
      <c r="AM576" s="19"/>
      <c r="AN576" s="19"/>
      <c r="AO576" s="91"/>
      <c r="AP576" s="19"/>
    </row>
    <row r="577" spans="1:46" ht="11.25" customHeight="1" x14ac:dyDescent="0.25">
      <c r="B577" s="103">
        <v>119</v>
      </c>
      <c r="D577" s="30"/>
      <c r="E577" s="419" t="str">
        <f ca="1">VLOOKUP(_xlfn.SINGLE(INDIRECT(ADDRESS(ROW(),COLUMN()-3))),Language_Translations,MATCH(_xlfn.SINGLE(Language_Selected),Language_Options,0),FALSE)</f>
        <v>How many weeks pregnant is the client?</v>
      </c>
      <c r="F577" s="419"/>
      <c r="G577" s="419"/>
      <c r="H577" s="419"/>
      <c r="I577" s="419"/>
      <c r="J577" s="419"/>
      <c r="K577" s="419"/>
      <c r="L577" s="419"/>
      <c r="M577" s="419"/>
      <c r="N577" s="419"/>
      <c r="O577" s="419"/>
      <c r="P577" s="419"/>
      <c r="Q577" s="419"/>
      <c r="R577" s="419"/>
      <c r="S577" s="419"/>
      <c r="T577" s="419"/>
      <c r="U577" s="419"/>
      <c r="W577" s="30"/>
      <c r="AG577" s="15"/>
      <c r="AH577" s="16"/>
      <c r="AI577" s="15"/>
      <c r="AJ577" s="65"/>
      <c r="AL577" s="34"/>
      <c r="AR577" s="303"/>
    </row>
    <row r="578" spans="1:46" ht="11.25" customHeight="1" x14ac:dyDescent="0.25">
      <c r="B578" s="105"/>
      <c r="D578" s="30"/>
      <c r="W578" s="30"/>
      <c r="X578" s="4" t="s">
        <v>149</v>
      </c>
      <c r="AE578" s="13"/>
      <c r="AF578" s="2"/>
      <c r="AG578" s="21"/>
      <c r="AH578" s="22"/>
      <c r="AI578" s="21"/>
      <c r="AJ578" s="66"/>
      <c r="AK578" s="11"/>
      <c r="AL578" s="100"/>
      <c r="AM578" s="13"/>
      <c r="AN578" s="13"/>
      <c r="AO578" s="11"/>
      <c r="AR578"/>
    </row>
    <row r="579" spans="1:46" ht="11.25" customHeight="1" x14ac:dyDescent="0.25">
      <c r="B579" s="105"/>
      <c r="D579" s="30"/>
      <c r="E579" s="417" t="s">
        <v>404</v>
      </c>
      <c r="F579" s="417"/>
      <c r="G579" s="417"/>
      <c r="H579" s="417"/>
      <c r="I579" s="417"/>
      <c r="J579" s="417"/>
      <c r="K579" s="417"/>
      <c r="L579" s="417"/>
      <c r="M579" s="417"/>
      <c r="N579" s="417"/>
      <c r="O579" s="417"/>
      <c r="P579" s="417"/>
      <c r="Q579" s="417"/>
      <c r="R579" s="417"/>
      <c r="S579" s="417"/>
      <c r="T579" s="417"/>
      <c r="U579" s="417"/>
      <c r="W579" s="30"/>
      <c r="AE579" s="13"/>
      <c r="AF579" s="2"/>
      <c r="AJ579" s="71"/>
      <c r="AK579" s="11"/>
      <c r="AL579" s="100"/>
      <c r="AM579" s="13"/>
      <c r="AN579" s="13"/>
      <c r="AO579" s="11"/>
      <c r="AR579"/>
      <c r="AT579"/>
    </row>
    <row r="580" spans="1:46" ht="11.25" customHeight="1" x14ac:dyDescent="0.25">
      <c r="B580" s="105"/>
      <c r="D580" s="30"/>
      <c r="E580" s="417"/>
      <c r="F580" s="417"/>
      <c r="G580" s="417"/>
      <c r="H580" s="417"/>
      <c r="I580" s="417"/>
      <c r="J580" s="417"/>
      <c r="K580" s="417"/>
      <c r="L580" s="417"/>
      <c r="M580" s="417"/>
      <c r="N580" s="417"/>
      <c r="O580" s="417"/>
      <c r="P580" s="417"/>
      <c r="Q580" s="417"/>
      <c r="R580" s="417"/>
      <c r="S580" s="417"/>
      <c r="T580" s="417"/>
      <c r="U580" s="417"/>
      <c r="W580" s="30"/>
      <c r="AE580" s="13"/>
      <c r="AF580" s="2"/>
      <c r="AJ580" s="71"/>
      <c r="AK580" s="11"/>
      <c r="AL580" s="100"/>
      <c r="AM580" s="13"/>
      <c r="AN580" s="13"/>
      <c r="AO580" s="11"/>
      <c r="AR580"/>
      <c r="AT580"/>
    </row>
    <row r="581" spans="1:46" ht="11.25" customHeight="1" x14ac:dyDescent="0.25">
      <c r="B581" s="105"/>
      <c r="D581" s="30"/>
      <c r="E581" s="417"/>
      <c r="F581" s="417"/>
      <c r="G581" s="417"/>
      <c r="H581" s="417"/>
      <c r="I581" s="417"/>
      <c r="J581" s="417"/>
      <c r="K581" s="417"/>
      <c r="L581" s="417"/>
      <c r="M581" s="417"/>
      <c r="N581" s="417"/>
      <c r="O581" s="417"/>
      <c r="P581" s="417"/>
      <c r="Q581" s="417"/>
      <c r="R581" s="417"/>
      <c r="S581" s="417"/>
      <c r="T581" s="417"/>
      <c r="U581" s="417"/>
      <c r="W581" s="30"/>
      <c r="AE581" s="13"/>
      <c r="AF581" s="2"/>
      <c r="AJ581" s="71"/>
      <c r="AK581" s="11"/>
      <c r="AL581" s="100"/>
      <c r="AM581" s="13"/>
      <c r="AN581" s="13"/>
      <c r="AO581" s="11"/>
      <c r="AR581"/>
      <c r="AT581"/>
    </row>
    <row r="582" spans="1:46" ht="11.25" customHeight="1" x14ac:dyDescent="0.25">
      <c r="B582" s="105"/>
      <c r="D582" s="30"/>
      <c r="E582" s="417"/>
      <c r="F582" s="417"/>
      <c r="G582" s="417"/>
      <c r="H582" s="417"/>
      <c r="I582" s="417"/>
      <c r="J582" s="417"/>
      <c r="K582" s="417"/>
      <c r="L582" s="417"/>
      <c r="M582" s="417"/>
      <c r="N582" s="417"/>
      <c r="O582" s="417"/>
      <c r="P582" s="417"/>
      <c r="Q582" s="417"/>
      <c r="R582" s="417"/>
      <c r="S582" s="417"/>
      <c r="T582" s="417"/>
      <c r="U582" s="417"/>
      <c r="W582" s="30"/>
      <c r="AE582" s="13"/>
      <c r="AF582" s="2"/>
      <c r="AJ582" s="71"/>
      <c r="AK582" s="11"/>
      <c r="AL582" s="100"/>
      <c r="AM582" s="13"/>
      <c r="AN582" s="13"/>
      <c r="AO582" s="11"/>
      <c r="AR582"/>
    </row>
    <row r="583" spans="1:46" ht="11.25" customHeight="1" x14ac:dyDescent="0.25">
      <c r="B583" s="105"/>
      <c r="D583" s="30"/>
      <c r="E583" s="417"/>
      <c r="F583" s="417"/>
      <c r="G583" s="417"/>
      <c r="H583" s="417"/>
      <c r="I583" s="417"/>
      <c r="J583" s="417"/>
      <c r="K583" s="417"/>
      <c r="L583" s="417"/>
      <c r="M583" s="417"/>
      <c r="N583" s="417"/>
      <c r="O583" s="417"/>
      <c r="P583" s="417"/>
      <c r="Q583" s="417"/>
      <c r="R583" s="417"/>
      <c r="S583" s="417"/>
      <c r="T583" s="417"/>
      <c r="U583" s="417"/>
      <c r="W583" s="30"/>
      <c r="AE583" s="13"/>
      <c r="AF583" s="2"/>
      <c r="AJ583" s="71"/>
      <c r="AK583" s="11"/>
      <c r="AL583" s="100"/>
      <c r="AM583" s="13"/>
      <c r="AN583" s="13"/>
      <c r="AO583" s="11"/>
      <c r="AR583"/>
    </row>
    <row r="584" spans="1:46" ht="6" customHeight="1" x14ac:dyDescent="0.25">
      <c r="A584" s="41"/>
      <c r="B584" s="110"/>
      <c r="C584" s="73"/>
      <c r="D584" s="21"/>
      <c r="E584" s="148"/>
      <c r="F584" s="148"/>
      <c r="G584" s="148"/>
      <c r="H584" s="148"/>
      <c r="I584" s="148"/>
      <c r="J584" s="148"/>
      <c r="K584" s="148"/>
      <c r="L584" s="148"/>
      <c r="M584" s="148"/>
      <c r="N584" s="148"/>
      <c r="O584" s="148"/>
      <c r="P584" s="148"/>
      <c r="Q584" s="148"/>
      <c r="R584" s="148"/>
      <c r="S584" s="148"/>
      <c r="T584" s="148"/>
      <c r="U584" s="148"/>
      <c r="V584" s="23"/>
      <c r="W584" s="21"/>
      <c r="X584" s="23"/>
      <c r="Y584" s="23"/>
      <c r="Z584" s="23"/>
      <c r="AA584" s="23"/>
      <c r="AB584" s="23"/>
      <c r="AC584" s="23"/>
      <c r="AD584" s="23"/>
      <c r="AE584" s="23"/>
      <c r="AJ584" s="23"/>
      <c r="AK584" s="94"/>
      <c r="AL584" s="22"/>
      <c r="AM584" s="23"/>
      <c r="AN584" s="23"/>
      <c r="AO584" s="94"/>
      <c r="AP584" s="23"/>
    </row>
    <row r="585" spans="1:46" ht="6" customHeight="1" x14ac:dyDescent="0.25">
      <c r="A585" s="76"/>
      <c r="B585" s="111"/>
      <c r="C585" s="74"/>
      <c r="D585" s="15"/>
      <c r="E585" s="243"/>
      <c r="F585" s="243"/>
      <c r="G585" s="243"/>
      <c r="H585" s="243"/>
      <c r="I585" s="243"/>
      <c r="J585" s="243"/>
      <c r="K585" s="243"/>
      <c r="L585" s="243"/>
      <c r="M585" s="243"/>
      <c r="N585" s="243"/>
      <c r="O585" s="243"/>
      <c r="P585" s="243"/>
      <c r="Q585" s="243"/>
      <c r="R585" s="243"/>
      <c r="S585" s="243"/>
      <c r="T585" s="243"/>
      <c r="U585" s="243"/>
      <c r="V585" s="19"/>
      <c r="W585" s="15"/>
      <c r="X585" s="19"/>
      <c r="Y585" s="19"/>
      <c r="Z585" s="19"/>
      <c r="AA585" s="19"/>
      <c r="AB585" s="19"/>
      <c r="AC585" s="19"/>
      <c r="AD585" s="19"/>
      <c r="AE585" s="19"/>
      <c r="AF585" s="19"/>
      <c r="AG585" s="19"/>
      <c r="AH585" s="19"/>
      <c r="AI585" s="19"/>
      <c r="AJ585" s="19"/>
      <c r="AK585" s="91"/>
      <c r="AL585" s="16"/>
      <c r="AM585" s="19"/>
      <c r="AN585" s="19"/>
      <c r="AO585" s="91"/>
      <c r="AP585" s="19"/>
    </row>
    <row r="586" spans="1:46" ht="11.25" customHeight="1" x14ac:dyDescent="0.25">
      <c r="B586" s="103">
        <v>120</v>
      </c>
      <c r="D586" s="30"/>
      <c r="E586" s="419" t="str">
        <f ca="1">VLOOKUP(_xlfn.SINGLE(INDIRECT(ADDRESS(ROW(),COLUMN()-3))),Language_Translations,MATCH(_xlfn.SINGLE(Language_Selected),Language_Options,0),FALSE)</f>
        <v>How many antenatal care visits has the client had at this facility for this pregnancy?</v>
      </c>
      <c r="F586" s="419"/>
      <c r="G586" s="419"/>
      <c r="H586" s="419"/>
      <c r="I586" s="419"/>
      <c r="J586" s="419"/>
      <c r="K586" s="419"/>
      <c r="L586" s="419"/>
      <c r="M586" s="419"/>
      <c r="N586" s="419"/>
      <c r="O586" s="419"/>
      <c r="P586" s="419"/>
      <c r="Q586" s="419"/>
      <c r="R586" s="419"/>
      <c r="S586" s="419"/>
      <c r="T586" s="419"/>
      <c r="U586" s="419"/>
      <c r="V586" s="72"/>
      <c r="W586" s="88"/>
      <c r="AG586" s="15"/>
      <c r="AH586" s="16"/>
      <c r="AI586" s="15"/>
      <c r="AJ586" s="65"/>
      <c r="AL586" s="34"/>
      <c r="AR586" s="303"/>
    </row>
    <row r="587" spans="1:46" ht="11.25" customHeight="1" x14ac:dyDescent="0.25">
      <c r="B587" s="105"/>
      <c r="D587" s="30"/>
      <c r="E587" s="419"/>
      <c r="F587" s="419"/>
      <c r="G587" s="419"/>
      <c r="H587" s="419"/>
      <c r="I587" s="419"/>
      <c r="J587" s="419"/>
      <c r="K587" s="419"/>
      <c r="L587" s="419"/>
      <c r="M587" s="419"/>
      <c r="N587" s="419"/>
      <c r="O587" s="419"/>
      <c r="P587" s="419"/>
      <c r="Q587" s="419"/>
      <c r="R587" s="419"/>
      <c r="S587" s="419"/>
      <c r="T587" s="419"/>
      <c r="U587" s="419"/>
      <c r="V587" s="72"/>
      <c r="W587" s="88"/>
      <c r="X587" s="4" t="s">
        <v>150</v>
      </c>
      <c r="AA587" s="72"/>
      <c r="AB587" s="72"/>
      <c r="AE587" s="13"/>
      <c r="AF587" s="13" t="s">
        <v>19</v>
      </c>
      <c r="AG587" s="21"/>
      <c r="AH587" s="22"/>
      <c r="AI587" s="21"/>
      <c r="AJ587" s="66"/>
      <c r="AK587" s="11"/>
      <c r="AL587" s="100"/>
      <c r="AM587" s="13"/>
      <c r="AN587" s="13"/>
      <c r="AO587" s="11"/>
      <c r="AR587"/>
    </row>
    <row r="588" spans="1:46" ht="11.25" customHeight="1" x14ac:dyDescent="0.25">
      <c r="B588" s="105"/>
      <c r="D588" s="30"/>
      <c r="E588" s="376"/>
      <c r="F588" s="376"/>
      <c r="G588" s="376"/>
      <c r="H588" s="376"/>
      <c r="I588" s="376"/>
      <c r="J588" s="376"/>
      <c r="K588" s="376"/>
      <c r="L588" s="376"/>
      <c r="M588" s="376"/>
      <c r="N588" s="376"/>
      <c r="O588" s="376"/>
      <c r="P588" s="376"/>
      <c r="Q588" s="376"/>
      <c r="R588" s="376"/>
      <c r="S588" s="376"/>
      <c r="T588" s="376"/>
      <c r="U588" s="376"/>
      <c r="V588" s="72"/>
      <c r="W588" s="88"/>
      <c r="AA588" s="72"/>
      <c r="AB588" s="72"/>
      <c r="AE588" s="13"/>
      <c r="AF588" s="13"/>
      <c r="AJ588" s="71"/>
      <c r="AK588" s="11"/>
      <c r="AL588" s="100"/>
      <c r="AM588" s="13"/>
      <c r="AN588" s="13"/>
      <c r="AO588" s="11"/>
      <c r="AR588"/>
    </row>
    <row r="589" spans="1:46" ht="11.25" customHeight="1" x14ac:dyDescent="0.25">
      <c r="B589" s="105"/>
      <c r="D589" s="30"/>
      <c r="E589" s="417" t="s">
        <v>405</v>
      </c>
      <c r="F589" s="417"/>
      <c r="G589" s="417"/>
      <c r="H589" s="417"/>
      <c r="I589" s="417"/>
      <c r="J589" s="417"/>
      <c r="K589" s="417"/>
      <c r="L589" s="417"/>
      <c r="M589" s="417"/>
      <c r="N589" s="417"/>
      <c r="O589" s="417"/>
      <c r="P589" s="417"/>
      <c r="Q589" s="417"/>
      <c r="R589" s="417"/>
      <c r="S589" s="417"/>
      <c r="T589" s="417"/>
      <c r="U589" s="417"/>
      <c r="V589" s="72"/>
      <c r="W589" s="88"/>
      <c r="AA589" s="72"/>
      <c r="AB589" s="72"/>
      <c r="AE589" s="13"/>
      <c r="AF589" s="13"/>
      <c r="AJ589" s="71"/>
      <c r="AK589" s="11"/>
      <c r="AL589" s="100"/>
      <c r="AM589" s="13"/>
      <c r="AN589" s="13"/>
      <c r="AO589" s="11"/>
      <c r="AR589"/>
    </row>
    <row r="590" spans="1:46" ht="11.25" customHeight="1" x14ac:dyDescent="0.25">
      <c r="B590" s="105"/>
      <c r="D590" s="30"/>
      <c r="E590" s="417"/>
      <c r="F590" s="417"/>
      <c r="G590" s="417"/>
      <c r="H590" s="417"/>
      <c r="I590" s="417"/>
      <c r="J590" s="417"/>
      <c r="K590" s="417"/>
      <c r="L590" s="417"/>
      <c r="M590" s="417"/>
      <c r="N590" s="417"/>
      <c r="O590" s="417"/>
      <c r="P590" s="417"/>
      <c r="Q590" s="417"/>
      <c r="R590" s="417"/>
      <c r="S590" s="417"/>
      <c r="T590" s="417"/>
      <c r="U590" s="417"/>
      <c r="V590" s="72"/>
      <c r="W590" s="88"/>
      <c r="AA590" s="72"/>
      <c r="AB590" s="72"/>
      <c r="AE590" s="13"/>
      <c r="AF590" s="13"/>
      <c r="AJ590" s="71"/>
      <c r="AK590" s="11"/>
      <c r="AL590" s="100"/>
      <c r="AM590" s="13"/>
      <c r="AN590" s="13"/>
      <c r="AO590" s="11"/>
      <c r="AR590"/>
    </row>
    <row r="591" spans="1:46" ht="11.25" customHeight="1" x14ac:dyDescent="0.25">
      <c r="B591" s="105"/>
      <c r="D591" s="30"/>
      <c r="E591" s="417"/>
      <c r="F591" s="417"/>
      <c r="G591" s="417"/>
      <c r="H591" s="417"/>
      <c r="I591" s="417"/>
      <c r="J591" s="417"/>
      <c r="K591" s="417"/>
      <c r="L591" s="417"/>
      <c r="M591" s="417"/>
      <c r="N591" s="417"/>
      <c r="O591" s="417"/>
      <c r="P591" s="417"/>
      <c r="Q591" s="417"/>
      <c r="R591" s="417"/>
      <c r="S591" s="417"/>
      <c r="T591" s="417"/>
      <c r="U591" s="417"/>
      <c r="V591" s="72"/>
      <c r="W591" s="88"/>
      <c r="AA591" s="72"/>
      <c r="AB591" s="72"/>
      <c r="AE591" s="13"/>
      <c r="AF591" s="13"/>
      <c r="AJ591" s="71"/>
      <c r="AK591" s="11"/>
      <c r="AL591" s="100"/>
      <c r="AM591" s="13"/>
      <c r="AN591" s="13"/>
      <c r="AO591" s="11"/>
      <c r="AR591"/>
      <c r="AT591"/>
    </row>
    <row r="592" spans="1:46" ht="11.25" customHeight="1" x14ac:dyDescent="0.25">
      <c r="B592" s="105"/>
      <c r="D592" s="30"/>
      <c r="E592" s="417"/>
      <c r="F592" s="417"/>
      <c r="G592" s="417"/>
      <c r="H592" s="417"/>
      <c r="I592" s="417"/>
      <c r="J592" s="417"/>
      <c r="K592" s="417"/>
      <c r="L592" s="417"/>
      <c r="M592" s="417"/>
      <c r="N592" s="417"/>
      <c r="O592" s="417"/>
      <c r="P592" s="417"/>
      <c r="Q592" s="417"/>
      <c r="R592" s="417"/>
      <c r="S592" s="417"/>
      <c r="T592" s="417"/>
      <c r="U592" s="417"/>
      <c r="V592" s="72"/>
      <c r="W592" s="88"/>
      <c r="AA592" s="72"/>
      <c r="AB592" s="72"/>
      <c r="AE592" s="13"/>
      <c r="AF592" s="13"/>
      <c r="AJ592" s="71"/>
      <c r="AK592" s="11"/>
      <c r="AL592" s="100"/>
      <c r="AM592" s="13"/>
      <c r="AN592" s="13"/>
      <c r="AO592" s="11"/>
      <c r="AR592"/>
    </row>
    <row r="593" spans="1:49" ht="6" customHeight="1" x14ac:dyDescent="0.25">
      <c r="A593" s="41"/>
      <c r="B593" s="110"/>
      <c r="C593" s="73"/>
      <c r="D593" s="21"/>
      <c r="E593" s="148"/>
      <c r="F593" s="148"/>
      <c r="G593" s="148"/>
      <c r="H593" s="148"/>
      <c r="I593" s="148"/>
      <c r="J593" s="148"/>
      <c r="K593" s="148"/>
      <c r="L593" s="148"/>
      <c r="M593" s="148"/>
      <c r="N593" s="148"/>
      <c r="O593" s="148"/>
      <c r="P593" s="148"/>
      <c r="Q593" s="148"/>
      <c r="R593" s="148"/>
      <c r="S593" s="148"/>
      <c r="T593" s="148"/>
      <c r="U593" s="148"/>
      <c r="V593" s="23"/>
      <c r="W593" s="21"/>
      <c r="X593" s="23"/>
      <c r="Y593" s="23"/>
      <c r="Z593" s="23"/>
      <c r="AA593" s="23"/>
      <c r="AB593" s="23"/>
      <c r="AC593" s="23"/>
      <c r="AD593" s="23"/>
      <c r="AE593" s="23"/>
      <c r="AF593" s="23"/>
      <c r="AG593" s="23"/>
      <c r="AH593" s="23"/>
      <c r="AI593" s="23"/>
      <c r="AJ593" s="23"/>
      <c r="AK593" s="94"/>
      <c r="AL593" s="22"/>
      <c r="AM593" s="23"/>
      <c r="AN593" s="23"/>
      <c r="AO593" s="94"/>
      <c r="AP593" s="23"/>
    </row>
    <row r="594" spans="1:49" ht="6" customHeight="1" x14ac:dyDescent="0.25">
      <c r="A594" s="76"/>
      <c r="B594" s="111"/>
      <c r="C594" s="74"/>
      <c r="D594" s="15"/>
      <c r="E594" s="243"/>
      <c r="F594" s="243"/>
      <c r="G594" s="243"/>
      <c r="H594" s="243"/>
      <c r="I594" s="243"/>
      <c r="J594" s="243"/>
      <c r="K594" s="243"/>
      <c r="L594" s="243"/>
      <c r="M594" s="243"/>
      <c r="N594" s="243"/>
      <c r="O594" s="243"/>
      <c r="P594" s="243"/>
      <c r="Q594" s="243"/>
      <c r="R594" s="243"/>
      <c r="S594" s="243"/>
      <c r="T594" s="243"/>
      <c r="U594" s="243"/>
      <c r="V594" s="19"/>
      <c r="W594" s="15"/>
      <c r="X594" s="19"/>
      <c r="Y594" s="19"/>
      <c r="Z594" s="19"/>
      <c r="AA594" s="19"/>
      <c r="AB594" s="19"/>
      <c r="AC594" s="19"/>
      <c r="AD594" s="19"/>
      <c r="AE594" s="19"/>
      <c r="AF594" s="19"/>
      <c r="AG594" s="19"/>
      <c r="AH594" s="19"/>
      <c r="AI594" s="19"/>
      <c r="AJ594" s="19"/>
      <c r="AK594" s="91"/>
      <c r="AL594" s="19"/>
      <c r="AM594" s="15"/>
      <c r="AN594" s="19"/>
      <c r="AO594" s="91"/>
      <c r="AP594" s="19"/>
    </row>
    <row r="595" spans="1:49" ht="11.25" customHeight="1" x14ac:dyDescent="0.25">
      <c r="B595" s="105">
        <v>121</v>
      </c>
      <c r="D595" s="30"/>
      <c r="E595" s="419" t="str">
        <f ca="1">VLOOKUP(_xlfn.SINGLE(INDIRECT(ADDRESS(ROW(),COLUMN()-3))),Language_Translations,MATCH(_xlfn.SINGLE(Language_Selected),Language_Options,0),FALSE)</f>
        <v>Has the client visited other facilities for this pregnancy before coming to this facility?</v>
      </c>
      <c r="F595" s="419"/>
      <c r="G595" s="419"/>
      <c r="H595" s="419"/>
      <c r="I595" s="419"/>
      <c r="J595" s="419"/>
      <c r="K595" s="419"/>
      <c r="L595" s="419"/>
      <c r="M595" s="419"/>
      <c r="N595" s="419"/>
      <c r="O595" s="419"/>
      <c r="P595" s="419"/>
      <c r="Q595" s="419"/>
      <c r="R595" s="419"/>
      <c r="S595" s="419"/>
      <c r="T595" s="419"/>
      <c r="U595" s="419"/>
      <c r="V595" s="72"/>
      <c r="W595" s="88"/>
      <c r="X595" s="4" t="s">
        <v>151</v>
      </c>
      <c r="Y595" s="72"/>
      <c r="Z595" s="189" t="s">
        <v>19</v>
      </c>
      <c r="AA595" s="89"/>
      <c r="AB595" s="89"/>
      <c r="AC595" s="13"/>
      <c r="AD595" s="13"/>
      <c r="AE595" s="13"/>
      <c r="AF595" s="13"/>
      <c r="AG595" s="13"/>
      <c r="AH595" s="13"/>
      <c r="AI595" s="13"/>
      <c r="AJ595" s="13"/>
      <c r="AK595" s="107" t="s">
        <v>76</v>
      </c>
      <c r="AL595" s="79"/>
      <c r="AM595" s="98"/>
      <c r="AN595" s="49"/>
      <c r="AO595" s="11"/>
    </row>
    <row r="596" spans="1:49" ht="11.25" customHeight="1" x14ac:dyDescent="0.25">
      <c r="B596" s="105"/>
      <c r="D596" s="30"/>
      <c r="E596" s="419"/>
      <c r="F596" s="419"/>
      <c r="G596" s="419"/>
      <c r="H596" s="419"/>
      <c r="I596" s="419"/>
      <c r="J596" s="419"/>
      <c r="K596" s="419"/>
      <c r="L596" s="419"/>
      <c r="M596" s="419"/>
      <c r="N596" s="419"/>
      <c r="O596" s="419"/>
      <c r="P596" s="419"/>
      <c r="Q596" s="419"/>
      <c r="R596" s="419"/>
      <c r="S596" s="419"/>
      <c r="T596" s="419"/>
      <c r="U596" s="419"/>
      <c r="V596" s="72"/>
      <c r="W596" s="88"/>
      <c r="X596" s="4" t="s">
        <v>152</v>
      </c>
      <c r="Y596" s="72"/>
      <c r="Z596" s="89"/>
      <c r="AA596" s="189" t="s">
        <v>19</v>
      </c>
      <c r="AB596" s="89"/>
      <c r="AC596" s="13"/>
      <c r="AD596" s="13"/>
      <c r="AE596" s="13"/>
      <c r="AF596" s="13"/>
      <c r="AG596" s="13"/>
      <c r="AH596" s="13"/>
      <c r="AI596" s="13"/>
      <c r="AJ596" s="13"/>
      <c r="AK596" s="107" t="s">
        <v>86</v>
      </c>
      <c r="AL596" s="79"/>
      <c r="AM596" s="98"/>
      <c r="AN596" s="99"/>
      <c r="AO596" s="420">
        <v>124</v>
      </c>
    </row>
    <row r="597" spans="1:49" ht="11.25" customHeight="1" x14ac:dyDescent="0.25">
      <c r="B597" s="105"/>
      <c r="D597" s="30"/>
      <c r="E597" s="355"/>
      <c r="F597" s="355"/>
      <c r="G597" s="355"/>
      <c r="H597" s="355"/>
      <c r="I597" s="355"/>
      <c r="J597" s="355"/>
      <c r="K597" s="355"/>
      <c r="L597" s="355"/>
      <c r="M597" s="355"/>
      <c r="N597" s="355"/>
      <c r="O597" s="355"/>
      <c r="P597" s="355"/>
      <c r="Q597" s="355"/>
      <c r="R597" s="355"/>
      <c r="S597" s="355"/>
      <c r="T597" s="355"/>
      <c r="U597" s="355"/>
      <c r="V597" s="72"/>
      <c r="W597" s="88"/>
      <c r="X597" s="4" t="s">
        <v>153</v>
      </c>
      <c r="Y597" s="72"/>
      <c r="Z597" s="72"/>
      <c r="AA597" s="72"/>
      <c r="AB597" s="89"/>
      <c r="AC597" s="2" t="s">
        <v>19</v>
      </c>
      <c r="AD597" s="13"/>
      <c r="AE597" s="13"/>
      <c r="AF597" s="13"/>
      <c r="AG597" s="13"/>
      <c r="AH597" s="13"/>
      <c r="AI597" s="13"/>
      <c r="AJ597" s="13"/>
      <c r="AK597" s="107" t="s">
        <v>154</v>
      </c>
      <c r="AL597" s="79"/>
      <c r="AM597" s="98"/>
      <c r="AO597" s="420"/>
    </row>
    <row r="598" spans="1:49" ht="6" customHeight="1" x14ac:dyDescent="0.25">
      <c r="A598" s="41"/>
      <c r="B598" s="110"/>
      <c r="C598" s="73"/>
      <c r="D598" s="21"/>
      <c r="E598" s="148"/>
      <c r="F598" s="148"/>
      <c r="G598" s="148"/>
      <c r="H598" s="148"/>
      <c r="I598" s="148"/>
      <c r="J598" s="148"/>
      <c r="K598" s="148"/>
      <c r="L598" s="148"/>
      <c r="M598" s="148"/>
      <c r="N598" s="148"/>
      <c r="O598" s="148"/>
      <c r="P598" s="148"/>
      <c r="Q598" s="148"/>
      <c r="R598" s="148"/>
      <c r="S598" s="148"/>
      <c r="T598" s="148"/>
      <c r="U598" s="148"/>
      <c r="V598" s="23"/>
      <c r="W598" s="21"/>
      <c r="X598" s="23"/>
      <c r="Y598" s="23"/>
      <c r="Z598" s="23"/>
      <c r="AA598" s="23"/>
      <c r="AB598" s="23"/>
      <c r="AC598" s="23"/>
      <c r="AD598" s="23"/>
      <c r="AE598" s="23"/>
      <c r="AF598" s="23"/>
      <c r="AG598" s="23"/>
      <c r="AH598" s="23"/>
      <c r="AI598" s="23"/>
      <c r="AJ598" s="23"/>
      <c r="AK598" s="94"/>
      <c r="AL598" s="58"/>
      <c r="AM598" s="63"/>
      <c r="AN598" s="55"/>
      <c r="AO598" s="94"/>
      <c r="AP598" s="23"/>
    </row>
    <row r="599" spans="1:49" ht="6" customHeight="1" x14ac:dyDescent="0.25">
      <c r="A599" s="76"/>
      <c r="B599" s="111"/>
      <c r="C599" s="74"/>
      <c r="D599" s="15"/>
      <c r="E599" s="243"/>
      <c r="F599" s="243"/>
      <c r="G599" s="243"/>
      <c r="H599" s="243"/>
      <c r="I599" s="243"/>
      <c r="J599" s="243"/>
      <c r="K599" s="243"/>
      <c r="L599" s="243"/>
      <c r="M599" s="243"/>
      <c r="N599" s="243"/>
      <c r="O599" s="243"/>
      <c r="P599" s="243"/>
      <c r="Q599" s="243"/>
      <c r="R599" s="243"/>
      <c r="S599" s="243"/>
      <c r="T599" s="243"/>
      <c r="U599" s="243"/>
      <c r="V599" s="16"/>
      <c r="W599" s="15"/>
      <c r="X599" s="19"/>
      <c r="Y599" s="19"/>
      <c r="Z599" s="19"/>
      <c r="AA599" s="19"/>
      <c r="AB599" s="19"/>
      <c r="AC599" s="19"/>
      <c r="AD599" s="19"/>
      <c r="AE599" s="19"/>
      <c r="AF599" s="19"/>
      <c r="AG599" s="19"/>
      <c r="AH599" s="19"/>
      <c r="AI599" s="19"/>
      <c r="AJ599" s="19"/>
      <c r="AK599" s="91"/>
      <c r="AL599" s="16"/>
      <c r="AM599" s="19"/>
      <c r="AN599" s="19"/>
      <c r="AO599" s="91"/>
      <c r="AP599" s="19"/>
    </row>
    <row r="600" spans="1:49" ht="11.25" customHeight="1" x14ac:dyDescent="0.25">
      <c r="B600" s="105">
        <v>122</v>
      </c>
      <c r="D600" s="30"/>
      <c r="E600" s="419" t="str">
        <f ca="1">VLOOKUP(_xlfn.SINGLE(INDIRECT(ADDRESS(ROW(),COLUMN()-3))),Language_Translations,MATCH(_xlfn.SINGLE(Language_Selected),Language_Options,0),FALSE)</f>
        <v>How many antenatal care visits has the client had at other facilities for this pregnancy?</v>
      </c>
      <c r="F600" s="419"/>
      <c r="G600" s="419"/>
      <c r="H600" s="419"/>
      <c r="I600" s="419"/>
      <c r="J600" s="419"/>
      <c r="K600" s="419"/>
      <c r="L600" s="419"/>
      <c r="M600" s="419"/>
      <c r="N600" s="419"/>
      <c r="O600" s="419"/>
      <c r="P600" s="419"/>
      <c r="Q600" s="419"/>
      <c r="R600" s="419"/>
      <c r="S600" s="419"/>
      <c r="T600" s="419"/>
      <c r="U600" s="419"/>
      <c r="V600" s="34"/>
      <c r="W600" s="88"/>
      <c r="AG600" s="15"/>
      <c r="AH600" s="16"/>
      <c r="AI600" s="15"/>
      <c r="AJ600" s="65"/>
      <c r="AL600" s="34"/>
      <c r="AR600" s="303"/>
    </row>
    <row r="601" spans="1:49" ht="11.25" customHeight="1" x14ac:dyDescent="0.25">
      <c r="B601" s="105"/>
      <c r="D601" s="30"/>
      <c r="E601" s="419"/>
      <c r="F601" s="419"/>
      <c r="G601" s="419"/>
      <c r="H601" s="419"/>
      <c r="I601" s="419"/>
      <c r="J601" s="419"/>
      <c r="K601" s="419"/>
      <c r="L601" s="419"/>
      <c r="M601" s="419"/>
      <c r="N601" s="419"/>
      <c r="O601" s="419"/>
      <c r="P601" s="419"/>
      <c r="Q601" s="419"/>
      <c r="R601" s="419"/>
      <c r="S601" s="419"/>
      <c r="T601" s="419"/>
      <c r="U601" s="419"/>
      <c r="V601" s="34"/>
      <c r="W601" s="88"/>
      <c r="X601" s="4" t="s">
        <v>150</v>
      </c>
      <c r="AA601" s="72"/>
      <c r="AB601" s="72"/>
      <c r="AE601" s="13" t="s">
        <v>19</v>
      </c>
      <c r="AF601" s="13"/>
      <c r="AG601" s="21"/>
      <c r="AH601" s="22"/>
      <c r="AI601" s="21"/>
      <c r="AJ601" s="66"/>
      <c r="AK601" s="11"/>
      <c r="AL601" s="100"/>
      <c r="AM601" s="13"/>
      <c r="AN601" s="13"/>
      <c r="AO601" s="11"/>
      <c r="AR601"/>
    </row>
    <row r="602" spans="1:49" ht="11.25" customHeight="1" x14ac:dyDescent="0.25">
      <c r="B602" s="105"/>
      <c r="D602" s="30"/>
      <c r="E602" s="376"/>
      <c r="F602" s="376"/>
      <c r="G602" s="376"/>
      <c r="H602" s="376"/>
      <c r="I602" s="376"/>
      <c r="J602" s="376"/>
      <c r="K602" s="376"/>
      <c r="L602" s="376"/>
      <c r="M602" s="376"/>
      <c r="N602" s="376"/>
      <c r="O602" s="376"/>
      <c r="P602" s="376"/>
      <c r="Q602" s="376"/>
      <c r="R602" s="376"/>
      <c r="S602" s="376"/>
      <c r="T602" s="376"/>
      <c r="U602" s="376"/>
      <c r="V602" s="34"/>
      <c r="W602" s="88"/>
      <c r="AA602" s="72"/>
      <c r="AB602" s="72"/>
      <c r="AE602" s="13"/>
      <c r="AF602" s="13"/>
      <c r="AJ602" s="71"/>
      <c r="AK602" s="11"/>
      <c r="AL602" s="100"/>
      <c r="AM602" s="13"/>
      <c r="AN602" s="13"/>
      <c r="AO602" s="11"/>
      <c r="AR602"/>
    </row>
    <row r="603" spans="1:49" ht="11.25" customHeight="1" x14ac:dyDescent="0.25">
      <c r="B603" s="105"/>
      <c r="D603" s="30"/>
      <c r="E603" s="417" t="s">
        <v>405</v>
      </c>
      <c r="F603" s="417"/>
      <c r="G603" s="417"/>
      <c r="H603" s="417"/>
      <c r="I603" s="417"/>
      <c r="J603" s="417"/>
      <c r="K603" s="417"/>
      <c r="L603" s="417"/>
      <c r="M603" s="417"/>
      <c r="N603" s="417"/>
      <c r="O603" s="417"/>
      <c r="P603" s="417"/>
      <c r="Q603" s="417"/>
      <c r="R603" s="417"/>
      <c r="S603" s="417"/>
      <c r="T603" s="417"/>
      <c r="U603" s="417"/>
      <c r="V603" s="34"/>
      <c r="W603" s="88"/>
      <c r="AA603" s="72"/>
      <c r="AB603" s="72"/>
      <c r="AE603" s="13"/>
      <c r="AF603" s="13"/>
      <c r="AJ603" s="71"/>
      <c r="AK603" s="11"/>
      <c r="AL603" s="100"/>
      <c r="AM603" s="13"/>
      <c r="AN603" s="13"/>
      <c r="AO603" s="11"/>
      <c r="AR603"/>
    </row>
    <row r="604" spans="1:49" ht="11.25" customHeight="1" x14ac:dyDescent="0.25">
      <c r="B604" s="105"/>
      <c r="D604" s="30"/>
      <c r="E604" s="417"/>
      <c r="F604" s="417"/>
      <c r="G604" s="417"/>
      <c r="H604" s="417"/>
      <c r="I604" s="417"/>
      <c r="J604" s="417"/>
      <c r="K604" s="417"/>
      <c r="L604" s="417"/>
      <c r="M604" s="417"/>
      <c r="N604" s="417"/>
      <c r="O604" s="417"/>
      <c r="P604" s="417"/>
      <c r="Q604" s="417"/>
      <c r="R604" s="417"/>
      <c r="S604" s="417"/>
      <c r="T604" s="417"/>
      <c r="U604" s="417"/>
      <c r="V604" s="34"/>
      <c r="W604" s="88"/>
      <c r="AA604" s="72"/>
      <c r="AB604" s="72"/>
      <c r="AE604" s="13"/>
      <c r="AF604" s="13"/>
      <c r="AJ604" s="71"/>
      <c r="AK604" s="11"/>
      <c r="AL604" s="100"/>
      <c r="AM604" s="13"/>
      <c r="AN604" s="13"/>
      <c r="AO604" s="11"/>
      <c r="AR604"/>
    </row>
    <row r="605" spans="1:49" ht="11.25" customHeight="1" x14ac:dyDescent="0.25">
      <c r="B605" s="105"/>
      <c r="D605" s="30"/>
      <c r="E605" s="417"/>
      <c r="F605" s="417"/>
      <c r="G605" s="417"/>
      <c r="H605" s="417"/>
      <c r="I605" s="417"/>
      <c r="J605" s="417"/>
      <c r="K605" s="417"/>
      <c r="L605" s="417"/>
      <c r="M605" s="417"/>
      <c r="N605" s="417"/>
      <c r="O605" s="417"/>
      <c r="P605" s="417"/>
      <c r="Q605" s="417"/>
      <c r="R605" s="417"/>
      <c r="S605" s="417"/>
      <c r="T605" s="417"/>
      <c r="U605" s="417"/>
      <c r="V605" s="34"/>
      <c r="W605" s="88"/>
      <c r="AA605" s="72"/>
      <c r="AB605" s="72"/>
      <c r="AE605" s="13"/>
      <c r="AF605" s="13"/>
      <c r="AJ605" s="71"/>
      <c r="AK605" s="11"/>
      <c r="AL605" s="100"/>
      <c r="AM605" s="13"/>
      <c r="AN605" s="13"/>
      <c r="AO605" s="11"/>
      <c r="AR605"/>
    </row>
    <row r="606" spans="1:49" ht="11.25" customHeight="1" x14ac:dyDescent="0.25">
      <c r="B606" s="105"/>
      <c r="D606" s="30"/>
      <c r="E606" s="417"/>
      <c r="F606" s="417"/>
      <c r="G606" s="417"/>
      <c r="H606" s="417"/>
      <c r="I606" s="417"/>
      <c r="J606" s="417"/>
      <c r="K606" s="417"/>
      <c r="L606" s="417"/>
      <c r="M606" s="417"/>
      <c r="N606" s="417"/>
      <c r="O606" s="417"/>
      <c r="P606" s="417"/>
      <c r="Q606" s="417"/>
      <c r="R606" s="417"/>
      <c r="S606" s="417"/>
      <c r="T606" s="417"/>
      <c r="U606" s="417"/>
      <c r="V606" s="34"/>
      <c r="W606" s="88"/>
      <c r="AA606" s="72"/>
      <c r="AB606" s="72"/>
      <c r="AE606" s="13"/>
      <c r="AF606" s="13"/>
      <c r="AJ606" s="71"/>
      <c r="AK606" s="11"/>
      <c r="AL606" s="100"/>
      <c r="AM606" s="13"/>
      <c r="AN606" s="13"/>
      <c r="AO606" s="11"/>
      <c r="AR606"/>
      <c r="AW606"/>
    </row>
    <row r="607" spans="1:49" ht="11.25" customHeight="1" x14ac:dyDescent="0.25">
      <c r="B607" s="105"/>
      <c r="D607" s="30"/>
      <c r="E607" s="417"/>
      <c r="F607" s="417"/>
      <c r="G607" s="417"/>
      <c r="H607" s="417"/>
      <c r="I607" s="417"/>
      <c r="J607" s="417"/>
      <c r="K607" s="417"/>
      <c r="L607" s="417"/>
      <c r="M607" s="417"/>
      <c r="N607" s="417"/>
      <c r="O607" s="417"/>
      <c r="P607" s="417"/>
      <c r="Q607" s="417"/>
      <c r="R607" s="417"/>
      <c r="S607" s="417"/>
      <c r="T607" s="417"/>
      <c r="U607" s="417"/>
      <c r="V607" s="34"/>
      <c r="W607" s="88"/>
      <c r="AA607" s="72"/>
      <c r="AB607" s="72"/>
      <c r="AE607" s="13"/>
      <c r="AF607" s="13"/>
      <c r="AJ607" s="71"/>
      <c r="AK607" s="11"/>
      <c r="AL607" s="100"/>
      <c r="AM607" s="13"/>
      <c r="AN607" s="13"/>
      <c r="AO607" s="11"/>
      <c r="AR607"/>
    </row>
    <row r="608" spans="1:49" ht="6" customHeight="1" x14ac:dyDescent="0.25">
      <c r="A608" s="41"/>
      <c r="B608" s="110"/>
      <c r="C608" s="73"/>
      <c r="D608" s="21"/>
      <c r="E608" s="23"/>
      <c r="F608" s="23"/>
      <c r="G608" s="23"/>
      <c r="H608" s="23"/>
      <c r="I608" s="23"/>
      <c r="J608" s="23"/>
      <c r="K608" s="23"/>
      <c r="L608" s="23"/>
      <c r="M608" s="23"/>
      <c r="N608" s="23"/>
      <c r="O608" s="23"/>
      <c r="P608" s="23"/>
      <c r="Q608" s="23"/>
      <c r="R608" s="23"/>
      <c r="S608" s="23"/>
      <c r="T608" s="23"/>
      <c r="U608" s="23"/>
      <c r="V608" s="22"/>
      <c r="W608" s="21"/>
      <c r="X608" s="23"/>
      <c r="Y608" s="23"/>
      <c r="Z608" s="23"/>
      <c r="AA608" s="23"/>
      <c r="AB608" s="23"/>
      <c r="AC608" s="23"/>
      <c r="AD608" s="23"/>
      <c r="AE608" s="23"/>
      <c r="AF608" s="23"/>
      <c r="AG608" s="23"/>
      <c r="AH608" s="23"/>
      <c r="AI608" s="23"/>
      <c r="AJ608" s="23"/>
      <c r="AK608" s="94"/>
      <c r="AL608" s="22"/>
      <c r="AM608" s="23"/>
      <c r="AN608" s="23"/>
      <c r="AO608" s="94"/>
      <c r="AP608" s="23"/>
    </row>
    <row r="609" spans="1:44" ht="6" customHeight="1" x14ac:dyDescent="0.25">
      <c r="A609" s="76"/>
      <c r="B609" s="111"/>
      <c r="C609" s="74"/>
      <c r="D609" s="15"/>
      <c r="E609" s="19"/>
      <c r="F609" s="19"/>
      <c r="G609" s="19"/>
      <c r="H609" s="19"/>
      <c r="I609" s="19"/>
      <c r="J609" s="19"/>
      <c r="K609" s="19"/>
      <c r="L609" s="19"/>
      <c r="M609" s="19"/>
      <c r="N609" s="19"/>
      <c r="O609" s="19"/>
      <c r="P609" s="19"/>
      <c r="Q609" s="19"/>
      <c r="R609" s="19"/>
      <c r="S609" s="19"/>
      <c r="T609" s="19"/>
      <c r="U609" s="19"/>
      <c r="V609" s="16"/>
      <c r="W609" s="15"/>
      <c r="X609" s="19"/>
      <c r="Y609" s="19"/>
      <c r="Z609" s="19"/>
      <c r="AA609" s="19"/>
      <c r="AB609" s="19"/>
      <c r="AC609" s="19"/>
      <c r="AD609" s="19"/>
      <c r="AE609" s="19"/>
      <c r="AF609" s="19"/>
      <c r="AG609" s="19"/>
      <c r="AH609" s="19"/>
      <c r="AI609" s="19"/>
      <c r="AJ609" s="19"/>
      <c r="AK609" s="91"/>
      <c r="AL609" s="19"/>
      <c r="AM609" s="15"/>
      <c r="AN609" s="19"/>
      <c r="AO609" s="91"/>
      <c r="AP609" s="19"/>
    </row>
    <row r="610" spans="1:44" ht="11.25" customHeight="1" x14ac:dyDescent="0.25">
      <c r="B610" s="105">
        <v>123</v>
      </c>
      <c r="D610" s="30"/>
      <c r="E610" s="419" t="str">
        <f ca="1">VLOOKUP(_xlfn.SINGLE(INDIRECT(ADDRESS(ROW(),COLUMN()-3))),Language_Translations,MATCH(_xlfn.SINGLE(Language_Selected),Language_Options,0),FALSE)</f>
        <v>Was the client referred from another facility for ANC care at this facility?</v>
      </c>
      <c r="F610" s="419"/>
      <c r="G610" s="419"/>
      <c r="H610" s="419"/>
      <c r="I610" s="419"/>
      <c r="J610" s="419"/>
      <c r="K610" s="419"/>
      <c r="L610" s="419"/>
      <c r="M610" s="419"/>
      <c r="N610" s="419"/>
      <c r="O610" s="419"/>
      <c r="P610" s="419"/>
      <c r="Q610" s="419"/>
      <c r="R610" s="419"/>
      <c r="S610" s="419"/>
      <c r="T610" s="419"/>
      <c r="U610" s="419"/>
      <c r="V610" s="34"/>
      <c r="W610" s="88"/>
      <c r="X610" s="4" t="s">
        <v>151</v>
      </c>
      <c r="Y610" s="72"/>
      <c r="Z610" s="89" t="s">
        <v>19</v>
      </c>
      <c r="AA610" s="89"/>
      <c r="AB610" s="89"/>
      <c r="AC610" s="13"/>
      <c r="AD610" s="13"/>
      <c r="AE610" s="13"/>
      <c r="AF610" s="13"/>
      <c r="AG610" s="13"/>
      <c r="AH610" s="13"/>
      <c r="AI610" s="13"/>
      <c r="AJ610" s="13"/>
      <c r="AK610" s="107" t="s">
        <v>76</v>
      </c>
      <c r="AL610" s="79"/>
      <c r="AM610" s="98"/>
      <c r="AN610" s="49"/>
      <c r="AO610" s="11"/>
    </row>
    <row r="611" spans="1:44" ht="11.25" customHeight="1" x14ac:dyDescent="0.25">
      <c r="B611" s="105"/>
      <c r="D611" s="30"/>
      <c r="E611" s="419"/>
      <c r="F611" s="419"/>
      <c r="G611" s="419"/>
      <c r="H611" s="419"/>
      <c r="I611" s="419"/>
      <c r="J611" s="419"/>
      <c r="K611" s="419"/>
      <c r="L611" s="419"/>
      <c r="M611" s="419"/>
      <c r="N611" s="419"/>
      <c r="O611" s="419"/>
      <c r="P611" s="419"/>
      <c r="Q611" s="419"/>
      <c r="R611" s="419"/>
      <c r="S611" s="419"/>
      <c r="T611" s="419"/>
      <c r="U611" s="419"/>
      <c r="V611" s="34"/>
      <c r="W611" s="88"/>
      <c r="X611" s="4" t="s">
        <v>152</v>
      </c>
      <c r="Y611" s="72"/>
      <c r="Z611" s="89" t="s">
        <v>19</v>
      </c>
      <c r="AA611" s="89"/>
      <c r="AB611" s="89"/>
      <c r="AC611" s="13"/>
      <c r="AD611" s="13"/>
      <c r="AE611" s="13"/>
      <c r="AF611" s="13"/>
      <c r="AG611" s="13"/>
      <c r="AH611" s="13"/>
      <c r="AI611" s="13"/>
      <c r="AJ611" s="13"/>
      <c r="AK611" s="107" t="s">
        <v>86</v>
      </c>
      <c r="AL611" s="79"/>
      <c r="AM611" s="98"/>
      <c r="AN611" s="99"/>
      <c r="AO611" s="105"/>
    </row>
    <row r="612" spans="1:44" ht="11.25" customHeight="1" x14ac:dyDescent="0.25">
      <c r="B612" s="105"/>
      <c r="D612" s="30"/>
      <c r="V612" s="34"/>
      <c r="W612" s="88"/>
      <c r="X612" s="4" t="s">
        <v>153</v>
      </c>
      <c r="Y612" s="72"/>
      <c r="Z612" s="72"/>
      <c r="AA612" s="72"/>
      <c r="AB612" s="89"/>
      <c r="AC612" s="13" t="s">
        <v>19</v>
      </c>
      <c r="AD612" s="13"/>
      <c r="AE612" s="13"/>
      <c r="AF612" s="13"/>
      <c r="AG612" s="13"/>
      <c r="AH612" s="13"/>
      <c r="AI612" s="13"/>
      <c r="AJ612" s="13"/>
      <c r="AK612" s="107" t="s">
        <v>154</v>
      </c>
      <c r="AL612" s="79"/>
      <c r="AM612" s="98"/>
      <c r="AO612" s="105"/>
    </row>
    <row r="613" spans="1:44" ht="6" customHeight="1" x14ac:dyDescent="0.25">
      <c r="A613" s="41"/>
      <c r="B613" s="110"/>
      <c r="C613" s="73"/>
      <c r="D613" s="21"/>
      <c r="E613" s="23"/>
      <c r="F613" s="23"/>
      <c r="G613" s="23"/>
      <c r="H613" s="23"/>
      <c r="I613" s="23"/>
      <c r="J613" s="23"/>
      <c r="K613" s="23"/>
      <c r="L613" s="23"/>
      <c r="M613" s="23"/>
      <c r="N613" s="23"/>
      <c r="O613" s="23"/>
      <c r="P613" s="23"/>
      <c r="Q613" s="23"/>
      <c r="R613" s="23"/>
      <c r="S613" s="23"/>
      <c r="T613" s="23"/>
      <c r="U613" s="23"/>
      <c r="V613" s="22"/>
      <c r="W613" s="21"/>
      <c r="X613" s="23"/>
      <c r="Y613" s="23"/>
      <c r="Z613" s="23"/>
      <c r="AA613" s="23"/>
      <c r="AB613" s="23"/>
      <c r="AC613" s="23"/>
      <c r="AD613" s="23"/>
      <c r="AE613" s="23"/>
      <c r="AF613" s="23"/>
      <c r="AG613" s="23"/>
      <c r="AH613" s="23"/>
      <c r="AI613" s="23"/>
      <c r="AJ613" s="23"/>
      <c r="AK613" s="94"/>
      <c r="AL613" s="58"/>
      <c r="AM613" s="63"/>
      <c r="AN613" s="55"/>
      <c r="AO613" s="94"/>
      <c r="AP613" s="23"/>
    </row>
    <row r="614" spans="1:44" ht="6" customHeight="1" x14ac:dyDescent="0.25">
      <c r="A614" s="76"/>
      <c r="B614" s="111"/>
      <c r="C614" s="74"/>
      <c r="D614" s="15"/>
      <c r="E614" s="19"/>
      <c r="F614" s="19"/>
      <c r="G614" s="19"/>
      <c r="H614" s="19"/>
      <c r="I614" s="19"/>
      <c r="J614" s="19"/>
      <c r="K614" s="19"/>
      <c r="L614" s="19"/>
      <c r="M614" s="19"/>
      <c r="N614" s="19"/>
      <c r="O614" s="19"/>
      <c r="P614" s="19"/>
      <c r="Q614" s="19"/>
      <c r="R614" s="19"/>
      <c r="S614" s="19"/>
      <c r="T614" s="19"/>
      <c r="U614" s="19"/>
      <c r="V614" s="16"/>
      <c r="W614" s="19"/>
      <c r="X614" s="19"/>
      <c r="Y614" s="19"/>
      <c r="Z614" s="19"/>
      <c r="AA614" s="19"/>
      <c r="AB614" s="19"/>
      <c r="AI614" s="19"/>
      <c r="AJ614" s="19"/>
      <c r="AK614" s="91"/>
      <c r="AL614" s="19"/>
      <c r="AM614" s="15"/>
      <c r="AN614" s="19"/>
      <c r="AO614" s="91"/>
      <c r="AP614" s="19"/>
    </row>
    <row r="615" spans="1:44" ht="11.25" customHeight="1" x14ac:dyDescent="0.25">
      <c r="B615" s="103">
        <v>124</v>
      </c>
      <c r="D615" s="30"/>
      <c r="E615" s="419" t="str">
        <f ca="1">VLOOKUP(_xlfn.SINGLE(INDIRECT(ADDRESS(ROW(),COLUMN()-3))),Language_Translations,MATCH(_xlfn.SINGLE(Language_Selected),Language_Options,0),FALSE)</f>
        <v>Has the client had a previous pregnancy, regardless of the duration or outcome of that pregnancy, or is this the client's first pregnancy?</v>
      </c>
      <c r="F615" s="419"/>
      <c r="G615" s="419"/>
      <c r="H615" s="419"/>
      <c r="I615" s="419"/>
      <c r="J615" s="419"/>
      <c r="K615" s="419"/>
      <c r="L615" s="419"/>
      <c r="M615" s="419"/>
      <c r="N615" s="419"/>
      <c r="O615" s="419"/>
      <c r="P615" s="419"/>
      <c r="Q615" s="419"/>
      <c r="R615" s="419"/>
      <c r="S615" s="419"/>
      <c r="T615" s="419"/>
      <c r="U615" s="419"/>
      <c r="V615" s="34"/>
      <c r="X615" s="4" t="s">
        <v>155</v>
      </c>
      <c r="AD615" s="13"/>
      <c r="AE615" s="13"/>
      <c r="AF615" s="2" t="s">
        <v>19</v>
      </c>
      <c r="AG615" s="13"/>
      <c r="AH615" s="13"/>
      <c r="AI615" s="13"/>
      <c r="AJ615" s="13"/>
      <c r="AK615" s="107" t="s">
        <v>76</v>
      </c>
      <c r="AL615" s="79"/>
      <c r="AM615" s="98"/>
      <c r="AN615" s="49"/>
      <c r="AO615" s="11"/>
    </row>
    <row r="616" spans="1:44" ht="11.25" customHeight="1" x14ac:dyDescent="0.25">
      <c r="B616" s="105"/>
      <c r="D616" s="30"/>
      <c r="E616" s="419"/>
      <c r="F616" s="419"/>
      <c r="G616" s="419"/>
      <c r="H616" s="419"/>
      <c r="I616" s="419"/>
      <c r="J616" s="419"/>
      <c r="K616" s="419"/>
      <c r="L616" s="419"/>
      <c r="M616" s="419"/>
      <c r="N616" s="419"/>
      <c r="O616" s="419"/>
      <c r="P616" s="419"/>
      <c r="Q616" s="419"/>
      <c r="R616" s="419"/>
      <c r="S616" s="419"/>
      <c r="T616" s="419"/>
      <c r="U616" s="419"/>
      <c r="V616" s="34"/>
      <c r="X616" s="4" t="s">
        <v>156</v>
      </c>
      <c r="AE616" s="13"/>
      <c r="AF616" s="13"/>
      <c r="AG616" s="13"/>
      <c r="AH616" s="2" t="s">
        <v>19</v>
      </c>
      <c r="AI616" s="13"/>
      <c r="AJ616" s="13"/>
      <c r="AK616" s="107" t="s">
        <v>86</v>
      </c>
      <c r="AL616" s="79"/>
      <c r="AM616" s="98"/>
      <c r="AN616" s="99"/>
      <c r="AO616" s="105"/>
    </row>
    <row r="617" spans="1:44" ht="11.25" customHeight="1" x14ac:dyDescent="0.25">
      <c r="B617" s="105"/>
      <c r="D617" s="30"/>
      <c r="E617" s="419"/>
      <c r="F617" s="419"/>
      <c r="G617" s="419"/>
      <c r="H617" s="419"/>
      <c r="I617" s="419"/>
      <c r="J617" s="419"/>
      <c r="K617" s="419"/>
      <c r="L617" s="419"/>
      <c r="M617" s="419"/>
      <c r="N617" s="419"/>
      <c r="O617" s="419"/>
      <c r="P617" s="419"/>
      <c r="Q617" s="419"/>
      <c r="R617" s="419"/>
      <c r="S617" s="419"/>
      <c r="T617" s="419"/>
      <c r="U617" s="419"/>
      <c r="V617" s="34"/>
      <c r="X617" s="4" t="s">
        <v>157</v>
      </c>
      <c r="AB617" s="13"/>
      <c r="AC617" s="13" t="s">
        <v>19</v>
      </c>
      <c r="AD617" s="13"/>
      <c r="AE617" s="13"/>
      <c r="AF617" s="13"/>
      <c r="AG617" s="13"/>
      <c r="AH617" s="13"/>
      <c r="AI617" s="13"/>
      <c r="AJ617" s="13"/>
      <c r="AK617" s="107" t="s">
        <v>154</v>
      </c>
      <c r="AL617" s="79"/>
      <c r="AM617" s="98"/>
      <c r="AO617" s="105"/>
    </row>
    <row r="618" spans="1:44" ht="6" customHeight="1" x14ac:dyDescent="0.25">
      <c r="A618" s="41"/>
      <c r="B618" s="110"/>
      <c r="C618" s="41"/>
      <c r="D618" s="21"/>
      <c r="E618" s="23"/>
      <c r="F618" s="23"/>
      <c r="G618" s="23"/>
      <c r="H618" s="23"/>
      <c r="I618" s="23"/>
      <c r="J618" s="23"/>
      <c r="K618" s="23"/>
      <c r="L618" s="23"/>
      <c r="M618" s="23"/>
      <c r="N618" s="23"/>
      <c r="O618" s="23"/>
      <c r="P618" s="23"/>
      <c r="Q618" s="23"/>
      <c r="R618" s="23"/>
      <c r="S618" s="23"/>
      <c r="T618" s="23"/>
      <c r="U618" s="23"/>
      <c r="V618" s="22"/>
      <c r="W618" s="23"/>
      <c r="X618" s="23"/>
      <c r="Y618" s="23"/>
      <c r="Z618" s="23"/>
      <c r="AA618" s="23"/>
      <c r="AB618" s="23"/>
      <c r="AC618" s="23"/>
      <c r="AD618" s="23"/>
      <c r="AE618" s="23"/>
      <c r="AF618" s="23"/>
      <c r="AG618" s="23"/>
      <c r="AH618" s="23"/>
      <c r="AI618" s="56"/>
      <c r="AJ618" s="56"/>
      <c r="AK618" s="94"/>
      <c r="AL618" s="58"/>
      <c r="AM618" s="63"/>
      <c r="AN618" s="55"/>
      <c r="AO618" s="94"/>
      <c r="AP618" s="23"/>
    </row>
    <row r="619" spans="1:44" ht="6" customHeight="1" x14ac:dyDescent="0.25">
      <c r="A619" s="76"/>
      <c r="B619" s="111"/>
      <c r="C619" s="76"/>
      <c r="D619" s="15"/>
      <c r="E619" s="19"/>
      <c r="F619" s="19"/>
      <c r="G619" s="19"/>
      <c r="H619" s="19"/>
      <c r="I619" s="19"/>
      <c r="J619" s="19"/>
      <c r="K619" s="19"/>
      <c r="L619" s="19"/>
      <c r="M619" s="19"/>
      <c r="N619" s="19"/>
      <c r="O619" s="19"/>
      <c r="P619" s="19"/>
      <c r="Q619" s="19"/>
      <c r="R619" s="19"/>
      <c r="S619" s="19"/>
      <c r="T619" s="19"/>
      <c r="U619" s="19"/>
      <c r="V619" s="19"/>
      <c r="W619" s="15"/>
      <c r="X619" s="19"/>
      <c r="Y619" s="19"/>
      <c r="Z619" s="19"/>
      <c r="AA619" s="19"/>
      <c r="AB619" s="19"/>
      <c r="AC619" s="19"/>
      <c r="AD619" s="19"/>
      <c r="AE619" s="19"/>
      <c r="AF619" s="19"/>
      <c r="AG619" s="19"/>
      <c r="AH619" s="19"/>
      <c r="AI619" s="19"/>
      <c r="AJ619" s="19"/>
      <c r="AK619" s="91"/>
      <c r="AL619" s="19"/>
      <c r="AM619" s="15"/>
      <c r="AN619" s="19"/>
      <c r="AO619" s="91"/>
      <c r="AP619" s="19"/>
    </row>
    <row r="620" spans="1:44" ht="11.25" customHeight="1" x14ac:dyDescent="0.25">
      <c r="B620" s="105">
        <v>125</v>
      </c>
      <c r="D620" s="30"/>
      <c r="E620" s="409" t="str">
        <f ca="1">VLOOKUP(_xlfn.SINGLE(INDIRECT(ADDRESS(ROW(),COLUMN()-3))),Language_Translations,MATCH(_xlfn.SINGLE(Language_Selected),Language_Options,0),FALSE)</f>
        <v>Is this client's pregnancy high-risk?</v>
      </c>
      <c r="F620" s="409"/>
      <c r="G620" s="409"/>
      <c r="H620" s="409"/>
      <c r="I620" s="409"/>
      <c r="J620" s="409"/>
      <c r="K620" s="409"/>
      <c r="L620" s="409"/>
      <c r="M620" s="409"/>
      <c r="N620" s="409"/>
      <c r="O620" s="409"/>
      <c r="P620" s="409"/>
      <c r="Q620" s="409"/>
      <c r="R620" s="409"/>
      <c r="S620" s="409"/>
      <c r="T620" s="409"/>
      <c r="U620" s="409"/>
      <c r="W620" s="88"/>
      <c r="X620" s="4" t="s">
        <v>151</v>
      </c>
      <c r="Y620" s="72"/>
      <c r="Z620" s="89" t="s">
        <v>19</v>
      </c>
      <c r="AA620" s="89"/>
      <c r="AB620" s="89"/>
      <c r="AC620" s="13"/>
      <c r="AD620" s="13"/>
      <c r="AE620" s="13"/>
      <c r="AF620" s="13"/>
      <c r="AG620" s="13"/>
      <c r="AH620" s="13"/>
      <c r="AI620" s="13"/>
      <c r="AJ620" s="13"/>
      <c r="AK620" s="107" t="s">
        <v>76</v>
      </c>
      <c r="AL620" s="79"/>
      <c r="AM620" s="98"/>
      <c r="AN620" s="49"/>
      <c r="AO620" s="11"/>
      <c r="AR620"/>
    </row>
    <row r="621" spans="1:44" ht="11.25" customHeight="1" x14ac:dyDescent="0.25">
      <c r="B621" s="105"/>
      <c r="D621" s="30"/>
      <c r="E621" s="409"/>
      <c r="F621" s="409"/>
      <c r="G621" s="409"/>
      <c r="H621" s="409"/>
      <c r="I621" s="409"/>
      <c r="J621" s="409"/>
      <c r="K621" s="409"/>
      <c r="L621" s="409"/>
      <c r="M621" s="409"/>
      <c r="N621" s="409"/>
      <c r="O621" s="409"/>
      <c r="P621" s="409"/>
      <c r="Q621" s="409"/>
      <c r="R621" s="409"/>
      <c r="S621" s="409"/>
      <c r="T621" s="409"/>
      <c r="U621" s="409"/>
      <c r="W621" s="88"/>
      <c r="X621" s="4" t="s">
        <v>152</v>
      </c>
      <c r="Y621" s="72"/>
      <c r="Z621" s="89" t="s">
        <v>19</v>
      </c>
      <c r="AA621" s="89"/>
      <c r="AB621" s="89"/>
      <c r="AC621" s="13"/>
      <c r="AD621" s="13"/>
      <c r="AE621" s="13"/>
      <c r="AF621" s="13"/>
      <c r="AG621" s="13"/>
      <c r="AH621" s="13"/>
      <c r="AI621" s="13"/>
      <c r="AJ621" s="13"/>
      <c r="AK621" s="107" t="s">
        <v>86</v>
      </c>
      <c r="AL621" s="79"/>
      <c r="AM621" s="98"/>
      <c r="AN621" s="99"/>
      <c r="AO621" s="105"/>
    </row>
    <row r="622" spans="1:44" ht="11.25" customHeight="1" x14ac:dyDescent="0.25">
      <c r="B622" s="105"/>
      <c r="D622" s="30"/>
      <c r="E622" s="409"/>
      <c r="F622" s="409"/>
      <c r="G622" s="409"/>
      <c r="H622" s="409"/>
      <c r="I622" s="409"/>
      <c r="J622" s="409"/>
      <c r="K622" s="409"/>
      <c r="L622" s="409"/>
      <c r="M622" s="409"/>
      <c r="N622" s="409"/>
      <c r="O622" s="409"/>
      <c r="P622" s="409"/>
      <c r="Q622" s="409"/>
      <c r="R622" s="409"/>
      <c r="S622" s="409"/>
      <c r="T622" s="409"/>
      <c r="U622" s="409"/>
      <c r="W622" s="88"/>
      <c r="X622" s="4" t="s">
        <v>153</v>
      </c>
      <c r="Y622" s="72"/>
      <c r="Z622" s="72"/>
      <c r="AA622" s="72"/>
      <c r="AB622" s="89"/>
      <c r="AC622" s="13" t="s">
        <v>19</v>
      </c>
      <c r="AD622" s="13"/>
      <c r="AE622" s="13"/>
      <c r="AF622" s="13"/>
      <c r="AG622" s="13"/>
      <c r="AH622" s="13"/>
      <c r="AI622" s="13"/>
      <c r="AJ622" s="13"/>
      <c r="AK622" s="107" t="s">
        <v>154</v>
      </c>
      <c r="AL622" s="79"/>
      <c r="AM622" s="98"/>
      <c r="AO622" s="105"/>
    </row>
    <row r="623" spans="1:44" ht="6" customHeight="1" x14ac:dyDescent="0.25">
      <c r="B623" s="110"/>
      <c r="C623" s="41"/>
      <c r="D623" s="21"/>
      <c r="E623" s="23"/>
      <c r="F623" s="23"/>
      <c r="G623" s="23"/>
      <c r="H623" s="23"/>
      <c r="I623" s="23"/>
      <c r="J623" s="23"/>
      <c r="K623" s="23"/>
      <c r="L623" s="23"/>
      <c r="M623" s="23"/>
      <c r="N623" s="23"/>
      <c r="O623" s="23"/>
      <c r="P623" s="23"/>
      <c r="Q623" s="23"/>
      <c r="R623" s="23"/>
      <c r="S623" s="23"/>
      <c r="T623" s="23"/>
      <c r="U623" s="23"/>
      <c r="V623" s="23"/>
      <c r="W623" s="21"/>
      <c r="X623" s="23"/>
      <c r="Y623" s="23"/>
      <c r="Z623" s="23"/>
      <c r="AA623" s="23"/>
      <c r="AB623" s="23"/>
      <c r="AC623" s="23"/>
      <c r="AD623" s="23"/>
      <c r="AE623" s="23"/>
      <c r="AF623" s="23"/>
      <c r="AG623" s="23"/>
      <c r="AH623" s="23"/>
      <c r="AI623" s="23"/>
      <c r="AJ623" s="23"/>
      <c r="AK623" s="94"/>
      <c r="AL623" s="58"/>
      <c r="AM623" s="63"/>
      <c r="AN623" s="55"/>
      <c r="AO623" s="94"/>
      <c r="AP623" s="23"/>
    </row>
    <row r="624" spans="1:44" ht="6" customHeight="1" x14ac:dyDescent="0.25">
      <c r="A624" s="76"/>
      <c r="B624" s="351"/>
      <c r="C624" s="352"/>
      <c r="D624" s="241"/>
      <c r="E624" s="243"/>
      <c r="F624" s="243"/>
      <c r="G624" s="243"/>
      <c r="H624" s="243"/>
      <c r="I624" s="243"/>
      <c r="J624" s="243"/>
      <c r="K624" s="243"/>
      <c r="L624" s="243"/>
      <c r="M624" s="243"/>
      <c r="N624" s="243"/>
      <c r="O624" s="243"/>
      <c r="P624" s="243"/>
      <c r="Q624" s="243"/>
      <c r="R624" s="243"/>
      <c r="S624" s="243"/>
      <c r="T624" s="243"/>
      <c r="U624" s="243"/>
      <c r="V624" s="16"/>
      <c r="W624" s="19"/>
      <c r="X624" s="19"/>
      <c r="Y624" s="19"/>
      <c r="Z624" s="19"/>
      <c r="AA624" s="19"/>
      <c r="AB624" s="19"/>
      <c r="AC624" s="19"/>
      <c r="AD624" s="19"/>
      <c r="AE624" s="19"/>
      <c r="AF624" s="19"/>
      <c r="AG624" s="19"/>
      <c r="AH624" s="19"/>
      <c r="AI624" s="273"/>
      <c r="AJ624" s="273"/>
      <c r="AK624" s="157"/>
      <c r="AL624" s="18"/>
      <c r="AM624" s="17"/>
      <c r="AN624" s="273"/>
      <c r="AO624" s="157"/>
      <c r="AP624" s="19"/>
    </row>
    <row r="625" spans="1:44" ht="11.25" customHeight="1" x14ac:dyDescent="0.3">
      <c r="B625" s="315">
        <v>126</v>
      </c>
      <c r="C625" s="225"/>
      <c r="D625" s="255"/>
      <c r="E625" s="409" t="str">
        <f ca="1">VLOOKUP(_xlfn.SINGLE(INDIRECT(ADDRESS(ROW(),COLUMN()-3))),Language_Translations,MATCH(_xlfn.SINGLE(Language_Selected),Language_Options,0),FALSE)</f>
        <v>RECORD THE TIME THE OBSERVATION ENDED</v>
      </c>
      <c r="F625" s="409"/>
      <c r="G625" s="409"/>
      <c r="H625" s="409"/>
      <c r="I625" s="409"/>
      <c r="J625" s="409"/>
      <c r="K625" s="409"/>
      <c r="L625" s="409"/>
      <c r="M625" s="409"/>
      <c r="N625" s="409"/>
      <c r="O625" s="409"/>
      <c r="P625" s="409"/>
      <c r="Q625" s="409"/>
      <c r="R625" s="409"/>
      <c r="S625" s="409"/>
      <c r="T625" s="409"/>
      <c r="U625" s="409"/>
      <c r="V625" s="34"/>
      <c r="AH625" s="115"/>
      <c r="AI625" s="116"/>
      <c r="AJ625" s="115"/>
      <c r="AK625" s="185"/>
      <c r="AL625" s="100"/>
      <c r="AM625" s="208"/>
      <c r="AR625" s="303"/>
    </row>
    <row r="626" spans="1:44" ht="11.25" customHeight="1" x14ac:dyDescent="0.3">
      <c r="B626" s="353"/>
      <c r="C626" s="225"/>
      <c r="D626" s="255"/>
      <c r="E626" s="409"/>
      <c r="F626" s="409"/>
      <c r="G626" s="409"/>
      <c r="H626" s="409"/>
      <c r="I626" s="409"/>
      <c r="J626" s="409"/>
      <c r="K626" s="409"/>
      <c r="L626" s="409"/>
      <c r="M626" s="409"/>
      <c r="N626" s="409"/>
      <c r="O626" s="409"/>
      <c r="P626" s="409"/>
      <c r="Q626" s="409"/>
      <c r="R626" s="409"/>
      <c r="S626" s="409"/>
      <c r="T626" s="409"/>
      <c r="U626" s="409"/>
      <c r="V626" s="34"/>
      <c r="X626" s="4" t="s">
        <v>82</v>
      </c>
      <c r="AA626" s="29" t="s">
        <v>19</v>
      </c>
      <c r="AB626" s="29"/>
      <c r="AC626" s="29"/>
      <c r="AD626" s="29"/>
      <c r="AE626" s="29"/>
      <c r="AF626" s="117"/>
      <c r="AG626" s="117"/>
      <c r="AH626" s="118"/>
      <c r="AI626" s="119"/>
      <c r="AJ626" s="118"/>
      <c r="AK626" s="186"/>
      <c r="AL626" s="100"/>
      <c r="AM626" s="208"/>
      <c r="AR626"/>
    </row>
    <row r="627" spans="1:44" ht="11.25" customHeight="1" x14ac:dyDescent="0.3">
      <c r="B627" s="353"/>
      <c r="C627" s="225"/>
      <c r="D627" s="255"/>
      <c r="E627" s="409"/>
      <c r="F627" s="409"/>
      <c r="G627" s="409"/>
      <c r="H627" s="409"/>
      <c r="I627" s="409"/>
      <c r="J627" s="409"/>
      <c r="K627" s="409"/>
      <c r="L627" s="409"/>
      <c r="M627" s="409"/>
      <c r="N627" s="409"/>
      <c r="O627" s="409"/>
      <c r="P627" s="409"/>
      <c r="Q627" s="409"/>
      <c r="R627" s="409"/>
      <c r="S627" s="409"/>
      <c r="T627" s="409"/>
      <c r="U627" s="409"/>
      <c r="V627" s="34"/>
      <c r="AC627" s="29"/>
      <c r="AD627" s="13"/>
      <c r="AE627" s="13"/>
      <c r="AF627" s="114"/>
      <c r="AG627" s="114"/>
      <c r="AH627" s="115"/>
      <c r="AI627" s="116"/>
      <c r="AJ627" s="115"/>
      <c r="AK627" s="185"/>
      <c r="AL627" s="100"/>
      <c r="AM627" s="208"/>
    </row>
    <row r="628" spans="1:44" ht="11.25" customHeight="1" x14ac:dyDescent="0.3">
      <c r="B628" s="353"/>
      <c r="C628" s="225"/>
      <c r="D628" s="255"/>
      <c r="E628" s="409"/>
      <c r="F628" s="409"/>
      <c r="G628" s="409"/>
      <c r="H628" s="409"/>
      <c r="I628" s="409"/>
      <c r="J628" s="409"/>
      <c r="K628" s="409"/>
      <c r="L628" s="409"/>
      <c r="M628" s="409"/>
      <c r="N628" s="409"/>
      <c r="O628" s="409"/>
      <c r="P628" s="409"/>
      <c r="Q628" s="409"/>
      <c r="R628" s="409"/>
      <c r="S628" s="409"/>
      <c r="T628" s="409"/>
      <c r="U628" s="409"/>
      <c r="V628" s="34"/>
      <c r="X628" s="4" t="s">
        <v>83</v>
      </c>
      <c r="AB628" s="29" t="s">
        <v>19</v>
      </c>
      <c r="AC628" s="29"/>
      <c r="AD628" s="29"/>
      <c r="AE628" s="29"/>
      <c r="AF628" s="117"/>
      <c r="AG628" s="117"/>
      <c r="AH628" s="118"/>
      <c r="AI628" s="119"/>
      <c r="AJ628" s="118"/>
      <c r="AK628" s="186"/>
      <c r="AL628" s="100"/>
      <c r="AM628" s="208"/>
    </row>
    <row r="629" spans="1:44" ht="6" customHeight="1" thickBot="1" x14ac:dyDescent="0.3">
      <c r="A629" s="36"/>
      <c r="B629" s="330"/>
      <c r="C629" s="329"/>
      <c r="D629" s="331"/>
      <c r="E629" s="332"/>
      <c r="F629" s="332"/>
      <c r="G629" s="332"/>
      <c r="H629" s="332"/>
      <c r="I629" s="332"/>
      <c r="J629" s="332"/>
      <c r="K629" s="332"/>
      <c r="L629" s="332"/>
      <c r="M629" s="332"/>
      <c r="N629" s="332"/>
      <c r="O629" s="332"/>
      <c r="P629" s="332"/>
      <c r="Q629" s="332"/>
      <c r="R629" s="332"/>
      <c r="S629" s="332"/>
      <c r="T629" s="332"/>
      <c r="U629" s="332"/>
      <c r="V629" s="38"/>
      <c r="W629" s="37"/>
      <c r="X629" s="37"/>
      <c r="Y629" s="37"/>
      <c r="Z629" s="37"/>
      <c r="AA629" s="37"/>
      <c r="AB629" s="37"/>
      <c r="AC629" s="37"/>
      <c r="AD629" s="37"/>
      <c r="AE629" s="37"/>
      <c r="AF629" s="37"/>
      <c r="AG629" s="37"/>
      <c r="AH629" s="37"/>
      <c r="AI629" s="37"/>
      <c r="AJ629" s="37"/>
      <c r="AK629" s="132"/>
      <c r="AL629" s="38"/>
      <c r="AM629" s="46"/>
      <c r="AN629" s="37"/>
      <c r="AO629" s="132"/>
      <c r="AP629" s="37"/>
    </row>
    <row r="630" spans="1:44" ht="11.25" customHeight="1" x14ac:dyDescent="0.25">
      <c r="A630" s="5"/>
      <c r="B630" s="160"/>
      <c r="C630" s="57"/>
      <c r="D630" s="44"/>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167"/>
      <c r="AL630" s="45"/>
      <c r="AM630" s="44"/>
      <c r="AN630" s="7"/>
      <c r="AO630" s="167"/>
      <c r="AP630" s="43"/>
    </row>
    <row r="631" spans="1:44" ht="11.25" customHeight="1" x14ac:dyDescent="0.25">
      <c r="A631" s="8"/>
      <c r="C631" s="51"/>
      <c r="D631" s="30"/>
      <c r="E631" s="417" t="s">
        <v>158</v>
      </c>
      <c r="F631" s="418"/>
      <c r="G631" s="418"/>
      <c r="H631" s="418"/>
      <c r="I631" s="418"/>
      <c r="J631" s="418"/>
      <c r="K631" s="418"/>
      <c r="L631" s="418"/>
      <c r="M631" s="418"/>
      <c r="N631" s="418"/>
      <c r="O631" s="418"/>
      <c r="P631" s="418"/>
      <c r="Q631" s="418"/>
      <c r="R631" s="418"/>
      <c r="S631" s="418"/>
      <c r="T631" s="418"/>
      <c r="U631" s="418"/>
      <c r="V631" s="418"/>
      <c r="W631" s="418"/>
      <c r="X631" s="418"/>
      <c r="Y631" s="418"/>
      <c r="Z631" s="418"/>
      <c r="AA631" s="418"/>
      <c r="AB631" s="418"/>
      <c r="AC631" s="418"/>
      <c r="AD631" s="418"/>
      <c r="AE631" s="418"/>
      <c r="AF631" s="418"/>
      <c r="AG631" s="418"/>
      <c r="AH631" s="418"/>
      <c r="AI631" s="418"/>
      <c r="AJ631" s="418"/>
      <c r="AK631" s="418"/>
      <c r="AL631" s="34"/>
      <c r="AM631" s="30"/>
      <c r="AP631" s="12"/>
    </row>
    <row r="632" spans="1:44" ht="11.25" customHeight="1" thickBot="1" x14ac:dyDescent="0.3">
      <c r="A632" s="8"/>
      <c r="C632" s="52"/>
      <c r="D632" s="46"/>
      <c r="AL632" s="38"/>
      <c r="AM632" s="46"/>
      <c r="AP632" s="12"/>
    </row>
    <row r="633" spans="1:44" ht="11.25" customHeight="1" x14ac:dyDescent="0.25">
      <c r="A633" s="5"/>
      <c r="B633" s="160"/>
      <c r="C633" s="6"/>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167"/>
      <c r="AL633" s="7"/>
      <c r="AM633" s="7"/>
      <c r="AN633" s="7"/>
      <c r="AO633" s="167"/>
      <c r="AP633" s="43"/>
    </row>
    <row r="634" spans="1:44" ht="11.25" customHeight="1" x14ac:dyDescent="0.25">
      <c r="A634" s="8"/>
      <c r="E634" s="190" t="s">
        <v>159</v>
      </c>
      <c r="AP634" s="12"/>
    </row>
    <row r="635" spans="1:44" ht="11.25" customHeight="1" x14ac:dyDescent="0.25">
      <c r="A635" s="8"/>
      <c r="E635" s="190"/>
      <c r="AP635" s="12"/>
    </row>
    <row r="636" spans="1:44" ht="11.25" customHeight="1" x14ac:dyDescent="0.25">
      <c r="A636" s="8"/>
      <c r="E636" s="190"/>
      <c r="AP636" s="12"/>
    </row>
    <row r="637" spans="1:44" ht="11.25" customHeight="1" x14ac:dyDescent="0.25">
      <c r="A637" s="8"/>
      <c r="E637" s="190"/>
      <c r="AP637" s="12"/>
    </row>
    <row r="638" spans="1:44" ht="11.25" customHeight="1" x14ac:dyDescent="0.25">
      <c r="A638" s="8"/>
      <c r="E638" s="190"/>
      <c r="AP638" s="12"/>
    </row>
    <row r="639" spans="1:44" ht="11.25" customHeight="1" x14ac:dyDescent="0.25">
      <c r="A639" s="8"/>
      <c r="E639" s="190"/>
      <c r="AP639" s="12"/>
    </row>
    <row r="640" spans="1:44" ht="11.25" customHeight="1" x14ac:dyDescent="0.25">
      <c r="A640" s="8"/>
      <c r="E640" s="191"/>
      <c r="AP640" s="12"/>
    </row>
    <row r="641" spans="1:42" ht="11.25" customHeight="1" x14ac:dyDescent="0.25">
      <c r="A641" s="8"/>
      <c r="E641" s="191"/>
      <c r="AP641" s="12"/>
    </row>
    <row r="642" spans="1:42" ht="11.25" customHeight="1" x14ac:dyDescent="0.25">
      <c r="A642" s="8"/>
      <c r="E642" s="191"/>
      <c r="AP642" s="12"/>
    </row>
    <row r="643" spans="1:42" ht="11.25" customHeight="1" thickBot="1" x14ac:dyDescent="0.3">
      <c r="A643" s="35"/>
      <c r="B643" s="161"/>
      <c r="C643" s="36"/>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132"/>
      <c r="AL643" s="37"/>
      <c r="AM643" s="37"/>
      <c r="AN643" s="37"/>
      <c r="AO643" s="132"/>
      <c r="AP643" s="39"/>
    </row>
    <row r="644" spans="1:42" ht="11.25" customHeight="1" x14ac:dyDescent="0.25">
      <c r="A644" s="4"/>
      <c r="B644" s="90"/>
      <c r="C644" s="4"/>
    </row>
    <row r="645" spans="1:42" ht="11.25" customHeight="1" x14ac:dyDescent="0.25">
      <c r="B645" s="4"/>
    </row>
    <row r="646" spans="1:42" ht="11.25" customHeight="1" x14ac:dyDescent="0.25">
      <c r="B646" s="4"/>
    </row>
    <row r="647" spans="1:42" ht="11.25" customHeight="1" x14ac:dyDescent="0.25">
      <c r="B647" s="4"/>
      <c r="E647" s="101"/>
    </row>
  </sheetData>
  <mergeCells count="81">
    <mergeCell ref="B112:AO113"/>
    <mergeCell ref="E404:AK405"/>
    <mergeCell ref="E382:AK383"/>
    <mergeCell ref="E360:AK361"/>
    <mergeCell ref="E332:AK333"/>
    <mergeCell ref="A254:AP254"/>
    <mergeCell ref="E303:N308"/>
    <mergeCell ref="A300:AP300"/>
    <mergeCell ref="A329:AP329"/>
    <mergeCell ref="A357:AP357"/>
    <mergeCell ref="A379:AP379"/>
    <mergeCell ref="A401:AP401"/>
    <mergeCell ref="U303:Z308"/>
    <mergeCell ref="A116:AP116"/>
    <mergeCell ref="A195:AP195"/>
    <mergeCell ref="E198:U203"/>
    <mergeCell ref="AN56:AO56"/>
    <mergeCell ref="E64:AO90"/>
    <mergeCell ref="AN95:AO95"/>
    <mergeCell ref="AN110:AO110"/>
    <mergeCell ref="E60:AO60"/>
    <mergeCell ref="X110:AK110"/>
    <mergeCell ref="E110:U110"/>
    <mergeCell ref="E105:U106"/>
    <mergeCell ref="E99:U102"/>
    <mergeCell ref="A2:AP2"/>
    <mergeCell ref="E10:AO10"/>
    <mergeCell ref="Y47:AJ47"/>
    <mergeCell ref="AC52:AD53"/>
    <mergeCell ref="AE52:AF53"/>
    <mergeCell ref="AG52:AH53"/>
    <mergeCell ref="E17:AO45"/>
    <mergeCell ref="B4:AO7"/>
    <mergeCell ref="E12:AO15"/>
    <mergeCell ref="E574:AK574"/>
    <mergeCell ref="E533:AH534"/>
    <mergeCell ref="E620:U622"/>
    <mergeCell ref="E564:Z564"/>
    <mergeCell ref="A570:AP571"/>
    <mergeCell ref="E579:U583"/>
    <mergeCell ref="E589:U592"/>
    <mergeCell ref="E603:U607"/>
    <mergeCell ref="AA249:AJ249"/>
    <mergeCell ref="E241:U251"/>
    <mergeCell ref="E145:AK146"/>
    <mergeCell ref="E119:AK120"/>
    <mergeCell ref="A141:AP142"/>
    <mergeCell ref="X198:AC203"/>
    <mergeCell ref="AF198:AK203"/>
    <mergeCell ref="E161:AC162"/>
    <mergeCell ref="E177:AG179"/>
    <mergeCell ref="E188:AA189"/>
    <mergeCell ref="E233:R235"/>
    <mergeCell ref="E631:AK631"/>
    <mergeCell ref="A423:AP423"/>
    <mergeCell ref="A454:AP454"/>
    <mergeCell ref="E506:AK507"/>
    <mergeCell ref="E457:AK458"/>
    <mergeCell ref="E426:AK427"/>
    <mergeCell ref="E600:U601"/>
    <mergeCell ref="E586:U587"/>
    <mergeCell ref="E595:U596"/>
    <mergeCell ref="AO596:AO597"/>
    <mergeCell ref="E577:U577"/>
    <mergeCell ref="E615:U617"/>
    <mergeCell ref="A525:AP527"/>
    <mergeCell ref="E625:U628"/>
    <mergeCell ref="E610:U611"/>
    <mergeCell ref="A503:AP503"/>
    <mergeCell ref="E290:AE291"/>
    <mergeCell ref="E484:AF485"/>
    <mergeCell ref="E430:AC431"/>
    <mergeCell ref="E434:Y435"/>
    <mergeCell ref="E444:AF445"/>
    <mergeCell ref="E464:AH465"/>
    <mergeCell ref="E471:AH472"/>
    <mergeCell ref="AD468:AJ468"/>
    <mergeCell ref="O303:T308"/>
    <mergeCell ref="AA303:AF308"/>
    <mergeCell ref="AG303:AL308"/>
    <mergeCell ref="A481:AP481"/>
  </mergeCells>
  <phoneticPr fontId="0" type="noConversion"/>
  <printOptions horizontalCentered="1"/>
  <pageMargins left="0.67500000000000004" right="0.25" top="0.25" bottom="0.25" header="0.3" footer="0.3"/>
  <pageSetup paperSize="9" firstPageNumber="2" orientation="portrait" r:id="rId1"/>
  <headerFooter>
    <oddFooter>&amp;C&amp;A
page &amp;P of &amp;N</oddFooter>
  </headerFooter>
  <rowBreaks count="8" manualBreakCount="8">
    <brk id="58" max="41" man="1"/>
    <brk id="108" max="41" man="1"/>
    <brk id="193" max="41" man="1"/>
    <brk id="252" max="41" man="1"/>
    <brk id="327" max="41" man="1"/>
    <brk id="399" max="41" man="1"/>
    <brk id="479" max="41" man="1"/>
    <brk id="568"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77F5-4306-405A-8CB7-9ED4A397A271}">
  <dimension ref="A1:Y621"/>
  <sheetViews>
    <sheetView view="pageBreakPreview" zoomScaleNormal="100" zoomScaleSheetLayoutView="100" workbookViewId="0">
      <selection activeCell="BA4" sqref="BA4"/>
    </sheetView>
  </sheetViews>
  <sheetFormatPr defaultRowHeight="10.3" x14ac:dyDescent="0.25"/>
  <cols>
    <col min="1" max="1" width="4.36328125" customWidth="1"/>
  </cols>
  <sheetData>
    <row r="1" spans="1:25" x14ac:dyDescent="0.25">
      <c r="A1" s="437" t="s">
        <v>160</v>
      </c>
      <c r="B1" s="437"/>
      <c r="C1" s="437"/>
      <c r="D1" s="437"/>
      <c r="E1" s="437"/>
      <c r="F1" s="437"/>
      <c r="G1" s="437"/>
      <c r="H1" s="437"/>
      <c r="I1" s="437"/>
    </row>
    <row r="2" spans="1:25" ht="6" customHeight="1" x14ac:dyDescent="0.25">
      <c r="A2" s="4"/>
      <c r="B2" s="4"/>
      <c r="C2" s="4"/>
      <c r="D2" s="4"/>
      <c r="E2" s="4"/>
      <c r="F2" s="4"/>
      <c r="G2" s="4"/>
      <c r="H2" s="4"/>
      <c r="I2" s="4"/>
    </row>
    <row r="3" spans="1:25" ht="11.25" customHeight="1" x14ac:dyDescent="0.25">
      <c r="A3" s="4"/>
      <c r="B3" s="449" t="s">
        <v>161</v>
      </c>
      <c r="C3" s="449"/>
      <c r="D3" s="449"/>
      <c r="E3" s="449"/>
      <c r="F3" s="449"/>
      <c r="G3" s="449"/>
      <c r="H3" s="449"/>
      <c r="I3" s="4"/>
      <c r="J3" s="4"/>
      <c r="K3" s="4"/>
      <c r="L3" s="4"/>
      <c r="M3" s="4"/>
      <c r="N3" s="4"/>
      <c r="O3" s="4"/>
      <c r="P3" s="4"/>
      <c r="Q3" s="4"/>
      <c r="R3" s="4"/>
      <c r="S3" s="4"/>
      <c r="T3" s="4"/>
      <c r="U3" s="4"/>
      <c r="V3" s="4"/>
      <c r="W3" s="4"/>
      <c r="X3" s="4"/>
      <c r="Y3" s="4"/>
    </row>
    <row r="4" spans="1:25" ht="11.25" customHeight="1" x14ac:dyDescent="0.25">
      <c r="A4" s="4"/>
      <c r="B4" s="417" t="s">
        <v>392</v>
      </c>
      <c r="C4" s="417"/>
      <c r="D4" s="417"/>
      <c r="E4" s="417"/>
      <c r="F4" s="417"/>
      <c r="G4" s="417"/>
      <c r="H4" s="417"/>
      <c r="I4" s="4"/>
      <c r="K4" s="4"/>
      <c r="L4" s="4"/>
      <c r="M4" s="4"/>
      <c r="N4" s="4"/>
      <c r="O4" s="4"/>
      <c r="P4" s="4"/>
      <c r="Q4" s="4"/>
      <c r="R4" s="4"/>
      <c r="S4" s="4"/>
      <c r="T4" s="4"/>
      <c r="U4" s="4"/>
      <c r="V4" s="4"/>
      <c r="W4" s="4"/>
      <c r="X4" s="4"/>
      <c r="Y4" s="4"/>
    </row>
    <row r="5" spans="1:25" ht="11.25" customHeight="1" x14ac:dyDescent="0.25">
      <c r="A5" s="4"/>
      <c r="B5" s="417"/>
      <c r="C5" s="417"/>
      <c r="D5" s="417"/>
      <c r="E5" s="417"/>
      <c r="F5" s="417"/>
      <c r="G5" s="417"/>
      <c r="H5" s="417"/>
      <c r="I5" s="4"/>
      <c r="J5" s="4"/>
      <c r="K5" s="4"/>
      <c r="L5" s="4"/>
      <c r="M5" s="4"/>
      <c r="N5" s="4"/>
      <c r="O5" s="4"/>
      <c r="P5" s="4"/>
      <c r="Q5" s="4"/>
      <c r="R5" s="4"/>
      <c r="S5" s="4"/>
      <c r="T5" s="4"/>
      <c r="U5" s="4"/>
      <c r="V5" s="4"/>
      <c r="W5" s="4"/>
      <c r="X5" s="4"/>
      <c r="Y5" s="4"/>
    </row>
    <row r="6" spans="1:25" ht="11.25" customHeight="1" x14ac:dyDescent="0.25">
      <c r="A6" s="4"/>
      <c r="B6" s="450" t="s">
        <v>398</v>
      </c>
      <c r="C6" s="450"/>
      <c r="D6" s="450"/>
      <c r="E6" s="450"/>
      <c r="F6" s="450"/>
      <c r="G6" s="450"/>
      <c r="H6" s="450"/>
      <c r="I6" s="4"/>
      <c r="K6" s="4"/>
      <c r="L6" s="4"/>
      <c r="M6" s="4"/>
      <c r="N6" s="4"/>
      <c r="O6" s="4"/>
      <c r="P6" s="4"/>
      <c r="Q6" s="4"/>
      <c r="R6" s="4"/>
      <c r="S6" s="4"/>
      <c r="T6" s="4"/>
      <c r="U6" s="4"/>
      <c r="V6" s="4"/>
      <c r="W6" s="4"/>
      <c r="X6" s="4"/>
      <c r="Y6" s="4"/>
    </row>
    <row r="7" spans="1:25" ht="11.25" customHeight="1" x14ac:dyDescent="0.25">
      <c r="A7" s="4"/>
      <c r="B7" s="449" t="s">
        <v>399</v>
      </c>
      <c r="C7" s="449"/>
      <c r="D7" s="449"/>
      <c r="E7" s="449"/>
      <c r="F7" s="449"/>
      <c r="G7" s="449"/>
      <c r="H7" s="449"/>
      <c r="I7" s="4"/>
      <c r="K7" s="354"/>
      <c r="L7" s="4"/>
      <c r="M7" s="4"/>
      <c r="N7" s="4"/>
      <c r="O7" s="4"/>
      <c r="P7" s="4"/>
      <c r="Q7" s="4"/>
      <c r="R7" s="4"/>
      <c r="S7" s="4"/>
      <c r="T7" s="4"/>
      <c r="U7" s="4"/>
      <c r="V7" s="4"/>
      <c r="W7" s="4"/>
      <c r="X7" s="4"/>
      <c r="Y7" s="4"/>
    </row>
    <row r="8" spans="1:25" ht="11.25" customHeight="1" x14ac:dyDescent="0.25">
      <c r="A8" s="4"/>
      <c r="B8" s="449"/>
      <c r="C8" s="449"/>
      <c r="D8" s="449"/>
      <c r="E8" s="449"/>
      <c r="F8" s="449"/>
      <c r="G8" s="449"/>
      <c r="H8" s="449"/>
      <c r="I8" s="4"/>
    </row>
    <row r="9" spans="1:25" ht="11.25" customHeight="1" x14ac:dyDescent="0.25">
      <c r="A9" s="4"/>
      <c r="I9" s="4"/>
    </row>
    <row r="10" spans="1:25" ht="11.25" customHeight="1" x14ac:dyDescent="0.25">
      <c r="A10" s="4"/>
      <c r="B10" s="4"/>
      <c r="C10" s="4"/>
      <c r="D10" s="4"/>
      <c r="E10" s="4"/>
      <c r="F10" s="4"/>
      <c r="G10" s="4"/>
      <c r="H10" s="4"/>
      <c r="I10" s="4"/>
    </row>
    <row r="11" spans="1:25" ht="11.25" customHeight="1" x14ac:dyDescent="0.25">
      <c r="A11" s="4"/>
      <c r="B11" s="4"/>
      <c r="C11" s="4"/>
      <c r="D11" s="4"/>
      <c r="E11" s="4"/>
      <c r="F11" s="4"/>
      <c r="G11" s="4"/>
      <c r="H11" s="4"/>
      <c r="I11" s="4"/>
    </row>
    <row r="12" spans="1:25" ht="11.25" customHeight="1" x14ac:dyDescent="0.25">
      <c r="A12" s="4"/>
      <c r="B12" s="4"/>
      <c r="C12" s="4"/>
      <c r="D12" s="4"/>
      <c r="E12" s="4"/>
      <c r="F12" s="4"/>
      <c r="G12" s="4"/>
      <c r="H12" s="4"/>
      <c r="I12" s="4"/>
    </row>
    <row r="13" spans="1:25" ht="11.25" customHeight="1" x14ac:dyDescent="0.25">
      <c r="A13" s="4"/>
      <c r="B13" s="4"/>
      <c r="C13" s="4"/>
      <c r="D13" s="4"/>
      <c r="E13" s="4"/>
      <c r="F13" s="4"/>
      <c r="G13" s="4"/>
      <c r="H13" s="4"/>
      <c r="I13" s="4"/>
    </row>
    <row r="14" spans="1:25" ht="11.25" customHeight="1" x14ac:dyDescent="0.25">
      <c r="A14" s="4"/>
      <c r="B14" s="4"/>
      <c r="C14" s="4"/>
      <c r="D14" s="4"/>
      <c r="E14" s="4"/>
      <c r="F14" s="4"/>
      <c r="G14" s="4"/>
      <c r="H14" s="4"/>
      <c r="I14" s="4"/>
    </row>
    <row r="15" spans="1:25" ht="11.25" customHeight="1" x14ac:dyDescent="0.25">
      <c r="A15" s="4"/>
      <c r="B15" s="4"/>
      <c r="C15" s="4"/>
      <c r="D15" s="4"/>
      <c r="E15" s="4"/>
      <c r="F15" s="4"/>
      <c r="G15" s="4"/>
      <c r="H15" s="4"/>
      <c r="I15" s="4"/>
    </row>
    <row r="621" spans="5:5" x14ac:dyDescent="0.25">
      <c r="E621" t="s">
        <v>158</v>
      </c>
    </row>
  </sheetData>
  <mergeCells count="5">
    <mergeCell ref="B3:H3"/>
    <mergeCell ref="B6:H6"/>
    <mergeCell ref="B7:H8"/>
    <mergeCell ref="A1:I1"/>
    <mergeCell ref="B4:H5"/>
  </mergeCells>
  <printOptions horizontalCentered="1"/>
  <pageMargins left="0.25" right="0.25" top="0.25" bottom="0.25" header="0.3" footer="0.3"/>
  <pageSetup paperSize="9" orientation="portrait" r:id="rId1"/>
  <headerFoot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A5C5-7602-4F7E-8FCE-4456F00FE96E}">
  <dimension ref="A1:G618"/>
  <sheetViews>
    <sheetView zoomScaleNormal="100" zoomScaleSheetLayoutView="100" workbookViewId="0"/>
  </sheetViews>
  <sheetFormatPr defaultRowHeight="10.3" x14ac:dyDescent="0.25"/>
  <cols>
    <col min="1" max="1" width="14.36328125" bestFit="1" customWidth="1"/>
    <col min="2" max="2" width="38.6328125" customWidth="1"/>
    <col min="3" max="3" width="41.6328125" customWidth="1"/>
    <col min="4" max="4" width="50.1796875" customWidth="1"/>
    <col min="5" max="5" width="58" customWidth="1"/>
    <col min="6" max="6" width="46.1796875" customWidth="1"/>
    <col min="7" max="7" width="58.81640625" customWidth="1"/>
  </cols>
  <sheetData>
    <row r="1" spans="1:7" x14ac:dyDescent="0.25">
      <c r="A1" s="276"/>
      <c r="B1" s="277" t="s">
        <v>57</v>
      </c>
      <c r="C1" s="278" t="s">
        <v>162</v>
      </c>
      <c r="D1" s="278" t="s">
        <v>163</v>
      </c>
      <c r="E1" s="278" t="s">
        <v>164</v>
      </c>
      <c r="F1" s="278" t="s">
        <v>165</v>
      </c>
      <c r="G1" s="278" t="s">
        <v>166</v>
      </c>
    </row>
    <row r="2" spans="1:7" x14ac:dyDescent="0.25">
      <c r="A2" s="279" t="s">
        <v>167</v>
      </c>
      <c r="B2" s="302" t="s">
        <v>403</v>
      </c>
      <c r="C2" s="280"/>
      <c r="D2" s="280"/>
      <c r="E2" s="280"/>
      <c r="F2" s="280"/>
      <c r="G2" s="280"/>
    </row>
    <row r="3" spans="1:7" x14ac:dyDescent="0.25">
      <c r="A3" s="279" t="s">
        <v>168</v>
      </c>
      <c r="B3" s="280" t="s">
        <v>20</v>
      </c>
      <c r="C3" s="280" t="s">
        <v>22</v>
      </c>
      <c r="D3" s="280" t="s">
        <v>25</v>
      </c>
      <c r="E3" s="280" t="s">
        <v>27</v>
      </c>
      <c r="F3" s="280" t="s">
        <v>29</v>
      </c>
      <c r="G3" s="280" t="s">
        <v>31</v>
      </c>
    </row>
    <row r="4" spans="1:7" ht="409.6" x14ac:dyDescent="0.25">
      <c r="A4" s="279" t="s">
        <v>70</v>
      </c>
      <c r="B4" s="287" t="s">
        <v>169</v>
      </c>
      <c r="C4" s="280"/>
      <c r="D4" s="280"/>
      <c r="E4" s="280"/>
      <c r="F4" s="280"/>
      <c r="G4" s="280"/>
    </row>
    <row r="5" spans="1:7" ht="409.6" x14ac:dyDescent="0.25">
      <c r="A5" s="288">
        <v>101</v>
      </c>
      <c r="B5" s="287" t="s">
        <v>170</v>
      </c>
      <c r="C5" s="280"/>
      <c r="D5" s="280"/>
      <c r="E5" s="280"/>
      <c r="F5" s="280"/>
      <c r="G5" s="282"/>
    </row>
    <row r="6" spans="1:7" ht="30.9" x14ac:dyDescent="0.25">
      <c r="A6" s="283">
        <v>102</v>
      </c>
      <c r="B6" s="287" t="s">
        <v>171</v>
      </c>
      <c r="C6" s="284"/>
      <c r="D6" s="280"/>
      <c r="E6" s="280"/>
      <c r="F6" s="280"/>
      <c r="G6" s="282"/>
    </row>
    <row r="7" spans="1:7" ht="20.6" x14ac:dyDescent="0.25">
      <c r="A7" s="283">
        <v>103</v>
      </c>
      <c r="B7" s="287" t="s">
        <v>172</v>
      </c>
      <c r="C7" s="284"/>
      <c r="D7" s="280"/>
      <c r="E7" s="280"/>
      <c r="F7" s="280"/>
      <c r="G7" s="282"/>
    </row>
    <row r="8" spans="1:7" ht="30.9" x14ac:dyDescent="0.25">
      <c r="A8" s="283">
        <v>104</v>
      </c>
      <c r="B8" s="287" t="s">
        <v>173</v>
      </c>
      <c r="C8" s="280"/>
      <c r="D8" s="280"/>
      <c r="E8" s="280"/>
      <c r="F8" s="280"/>
      <c r="G8" s="282"/>
    </row>
    <row r="9" spans="1:7" ht="12.45" x14ac:dyDescent="0.25">
      <c r="A9" s="283" t="s">
        <v>174</v>
      </c>
      <c r="B9" s="287" t="s">
        <v>175</v>
      </c>
      <c r="C9" s="280"/>
      <c r="D9" s="280"/>
      <c r="E9" s="280"/>
      <c r="F9" s="280"/>
      <c r="G9" s="282"/>
    </row>
    <row r="10" spans="1:7" ht="12.45" x14ac:dyDescent="0.25">
      <c r="A10" s="283" t="s">
        <v>176</v>
      </c>
      <c r="B10" s="287" t="s">
        <v>177</v>
      </c>
      <c r="C10" s="280"/>
      <c r="D10" s="280"/>
      <c r="E10" s="280"/>
      <c r="F10" s="280"/>
      <c r="G10" s="282"/>
    </row>
    <row r="11" spans="1:7" ht="20.6" x14ac:dyDescent="0.25">
      <c r="A11" s="283" t="s">
        <v>178</v>
      </c>
      <c r="B11" s="287" t="s">
        <v>179</v>
      </c>
      <c r="C11" s="280"/>
      <c r="D11" s="280"/>
      <c r="E11" s="280"/>
      <c r="F11" s="280"/>
      <c r="G11" s="282"/>
    </row>
    <row r="12" spans="1:7" ht="20.6" x14ac:dyDescent="0.25">
      <c r="A12" s="283" t="s">
        <v>180</v>
      </c>
      <c r="B12" s="287" t="s">
        <v>181</v>
      </c>
      <c r="C12" s="280"/>
      <c r="D12" s="280"/>
      <c r="E12" s="280"/>
      <c r="F12" s="280"/>
      <c r="G12" s="282"/>
    </row>
    <row r="13" spans="1:7" ht="12.45" x14ac:dyDescent="0.25">
      <c r="A13" s="283" t="s">
        <v>182</v>
      </c>
      <c r="B13" s="287" t="s">
        <v>183</v>
      </c>
      <c r="C13" s="280"/>
      <c r="D13" s="280"/>
      <c r="E13" s="280"/>
      <c r="F13" s="280"/>
      <c r="G13" s="282"/>
    </row>
    <row r="14" spans="1:7" ht="12.45" x14ac:dyDescent="0.25">
      <c r="A14" s="283" t="s">
        <v>184</v>
      </c>
      <c r="B14" s="287" t="s">
        <v>185</v>
      </c>
      <c r="C14" s="280"/>
      <c r="D14" s="280"/>
      <c r="E14" s="280"/>
      <c r="F14" s="280"/>
      <c r="G14" s="282"/>
    </row>
    <row r="15" spans="1:7" ht="41.15" x14ac:dyDescent="0.25">
      <c r="A15" s="283">
        <v>105</v>
      </c>
      <c r="B15" s="287" t="s">
        <v>186</v>
      </c>
      <c r="C15" s="280"/>
      <c r="D15" s="280"/>
      <c r="E15" s="280"/>
      <c r="F15" s="280"/>
      <c r="G15" s="282"/>
    </row>
    <row r="16" spans="1:7" ht="12.45" x14ac:dyDescent="0.25">
      <c r="A16" s="283" t="s">
        <v>187</v>
      </c>
      <c r="B16" s="287" t="s">
        <v>188</v>
      </c>
      <c r="C16" s="280"/>
      <c r="D16" s="280"/>
      <c r="E16" s="280"/>
      <c r="F16" s="280"/>
      <c r="G16" s="282"/>
    </row>
    <row r="17" spans="1:7" ht="12.45" x14ac:dyDescent="0.25">
      <c r="A17" s="283" t="s">
        <v>189</v>
      </c>
      <c r="B17" s="287" t="s">
        <v>190</v>
      </c>
      <c r="C17" s="280"/>
      <c r="D17" s="280"/>
      <c r="E17" s="280"/>
      <c r="F17" s="280"/>
      <c r="G17" s="282"/>
    </row>
    <row r="18" spans="1:7" ht="20.6" x14ac:dyDescent="0.25">
      <c r="A18" s="283" t="s">
        <v>191</v>
      </c>
      <c r="B18" s="287" t="s">
        <v>192</v>
      </c>
      <c r="C18" s="280"/>
      <c r="D18" s="280"/>
      <c r="E18" s="280"/>
      <c r="F18" s="280"/>
      <c r="G18" s="282"/>
    </row>
    <row r="19" spans="1:7" ht="20.6" x14ac:dyDescent="0.25">
      <c r="A19" s="283" t="s">
        <v>193</v>
      </c>
      <c r="B19" s="287" t="s">
        <v>194</v>
      </c>
      <c r="C19" s="280"/>
      <c r="D19" s="280"/>
      <c r="E19" s="280"/>
      <c r="F19" s="280"/>
      <c r="G19" s="282"/>
    </row>
    <row r="20" spans="1:7" ht="30.9" x14ac:dyDescent="0.25">
      <c r="A20" s="283" t="s">
        <v>195</v>
      </c>
      <c r="B20" s="287" t="s">
        <v>196</v>
      </c>
      <c r="C20" s="280"/>
      <c r="D20" s="280"/>
      <c r="E20" s="280"/>
      <c r="F20" s="280"/>
      <c r="G20" s="282"/>
    </row>
    <row r="21" spans="1:7" ht="12.45" x14ac:dyDescent="0.25">
      <c r="A21" s="283" t="s">
        <v>197</v>
      </c>
      <c r="B21" s="287" t="s">
        <v>198</v>
      </c>
      <c r="C21" s="280"/>
      <c r="D21" s="280"/>
      <c r="E21" s="280"/>
      <c r="F21" s="280"/>
      <c r="G21" s="282"/>
    </row>
    <row r="22" spans="1:7" ht="12.45" x14ac:dyDescent="0.25">
      <c r="A22" s="283" t="s">
        <v>199</v>
      </c>
      <c r="B22" s="287" t="s">
        <v>200</v>
      </c>
      <c r="C22" s="280"/>
      <c r="D22" s="280"/>
      <c r="E22" s="280"/>
      <c r="F22" s="280"/>
      <c r="G22" s="282"/>
    </row>
    <row r="23" spans="1:7" ht="12.45" x14ac:dyDescent="0.25">
      <c r="A23" s="283" t="s">
        <v>201</v>
      </c>
      <c r="B23" s="287" t="s">
        <v>202</v>
      </c>
      <c r="C23" s="280"/>
      <c r="D23" s="280"/>
      <c r="E23" s="280"/>
      <c r="F23" s="280"/>
      <c r="G23" s="282"/>
    </row>
    <row r="24" spans="1:7" ht="12.45" x14ac:dyDescent="0.25">
      <c r="A24" s="283" t="s">
        <v>203</v>
      </c>
      <c r="B24" s="287" t="s">
        <v>204</v>
      </c>
      <c r="C24" s="280"/>
      <c r="D24" s="280"/>
      <c r="E24" s="280"/>
      <c r="F24" s="280"/>
      <c r="G24" s="282"/>
    </row>
    <row r="25" spans="1:7" ht="61.75" x14ac:dyDescent="0.25">
      <c r="A25" s="283" t="s">
        <v>205</v>
      </c>
      <c r="B25" s="287" t="s">
        <v>206</v>
      </c>
      <c r="C25" s="280"/>
      <c r="D25" s="280"/>
      <c r="E25" s="280"/>
      <c r="F25" s="280"/>
      <c r="G25" s="282"/>
    </row>
    <row r="26" spans="1:7" ht="20.6" x14ac:dyDescent="0.25">
      <c r="A26" s="283" t="s">
        <v>207</v>
      </c>
      <c r="B26" s="287" t="s">
        <v>208</v>
      </c>
      <c r="C26" s="280"/>
      <c r="D26" s="280"/>
      <c r="E26" s="280"/>
      <c r="F26" s="280"/>
      <c r="G26" s="282"/>
    </row>
    <row r="27" spans="1:7" ht="20.6" x14ac:dyDescent="0.25">
      <c r="A27" s="283" t="s">
        <v>209</v>
      </c>
      <c r="B27" s="287" t="s">
        <v>210</v>
      </c>
      <c r="C27" s="280"/>
      <c r="D27" s="280"/>
      <c r="E27" s="280"/>
      <c r="F27" s="280"/>
      <c r="G27" s="282"/>
    </row>
    <row r="28" spans="1:7" ht="30.9" x14ac:dyDescent="0.25">
      <c r="A28" s="283" t="s">
        <v>211</v>
      </c>
      <c r="B28" s="287" t="s">
        <v>212</v>
      </c>
      <c r="C28" s="280"/>
      <c r="D28" s="280"/>
      <c r="E28" s="280"/>
      <c r="F28" s="280"/>
      <c r="G28" s="282"/>
    </row>
    <row r="29" spans="1:7" ht="12.45" x14ac:dyDescent="0.25">
      <c r="A29" s="283" t="s">
        <v>213</v>
      </c>
      <c r="B29" s="287" t="s">
        <v>185</v>
      </c>
      <c r="C29" s="280"/>
      <c r="D29" s="280"/>
      <c r="E29" s="280"/>
      <c r="F29" s="280"/>
      <c r="G29" s="282"/>
    </row>
    <row r="30" spans="1:7" ht="61.75" x14ac:dyDescent="0.25">
      <c r="A30" s="283">
        <v>106</v>
      </c>
      <c r="B30" s="287" t="s">
        <v>214</v>
      </c>
      <c r="C30" s="280"/>
      <c r="D30" s="280"/>
      <c r="E30" s="280"/>
      <c r="F30" s="280"/>
      <c r="G30" s="282"/>
    </row>
    <row r="31" spans="1:7" ht="12.45" x14ac:dyDescent="0.25">
      <c r="A31" s="283" t="s">
        <v>215</v>
      </c>
      <c r="B31" s="287" t="s">
        <v>216</v>
      </c>
      <c r="C31" s="280"/>
      <c r="D31" s="280"/>
      <c r="E31" s="280"/>
      <c r="F31" s="280"/>
      <c r="G31" s="282"/>
    </row>
    <row r="32" spans="1:7" ht="12.45" x14ac:dyDescent="0.25">
      <c r="A32" s="285" t="s">
        <v>217</v>
      </c>
      <c r="B32" s="287" t="s">
        <v>218</v>
      </c>
      <c r="C32" s="280"/>
      <c r="D32" s="280"/>
      <c r="E32" s="280"/>
      <c r="F32" s="280"/>
      <c r="G32" s="282"/>
    </row>
    <row r="33" spans="1:7" ht="12.45" x14ac:dyDescent="0.25">
      <c r="A33" s="285" t="s">
        <v>219</v>
      </c>
      <c r="B33" s="287" t="s">
        <v>220</v>
      </c>
      <c r="C33" s="280"/>
      <c r="D33" s="280"/>
      <c r="E33" s="280"/>
      <c r="F33" s="280"/>
      <c r="G33" s="282"/>
    </row>
    <row r="34" spans="1:7" ht="20.6" x14ac:dyDescent="0.25">
      <c r="A34" s="285" t="s">
        <v>221</v>
      </c>
      <c r="B34" s="287" t="s">
        <v>222</v>
      </c>
      <c r="C34" s="280"/>
      <c r="D34" s="280"/>
      <c r="E34" s="280"/>
      <c r="F34" s="280"/>
      <c r="G34" s="282"/>
    </row>
    <row r="35" spans="1:7" ht="12.45" x14ac:dyDescent="0.25">
      <c r="A35" s="285" t="s">
        <v>223</v>
      </c>
      <c r="B35" s="287" t="s">
        <v>224</v>
      </c>
      <c r="C35" s="280"/>
      <c r="D35" s="280"/>
      <c r="E35" s="280"/>
      <c r="F35" s="280"/>
      <c r="G35" s="282"/>
    </row>
    <row r="36" spans="1:7" ht="12.45" x14ac:dyDescent="0.25">
      <c r="A36" s="285" t="s">
        <v>225</v>
      </c>
      <c r="B36" s="287" t="s">
        <v>226</v>
      </c>
      <c r="C36" s="280"/>
      <c r="D36" s="280"/>
      <c r="E36" s="280"/>
      <c r="F36" s="280"/>
      <c r="G36" s="282"/>
    </row>
    <row r="37" spans="1:7" ht="20.6" x14ac:dyDescent="0.25">
      <c r="A37" s="285" t="s">
        <v>227</v>
      </c>
      <c r="B37" s="287" t="s">
        <v>228</v>
      </c>
      <c r="C37" s="280"/>
      <c r="D37" s="280"/>
      <c r="E37" s="280"/>
      <c r="F37" s="280"/>
      <c r="G37" s="282"/>
    </row>
    <row r="38" spans="1:7" ht="12.45" x14ac:dyDescent="0.25">
      <c r="A38" s="285" t="s">
        <v>229</v>
      </c>
      <c r="B38" s="287" t="s">
        <v>230</v>
      </c>
      <c r="C38" s="280"/>
      <c r="D38" s="280"/>
      <c r="E38" s="280"/>
      <c r="F38" s="280"/>
      <c r="G38" s="282"/>
    </row>
    <row r="39" spans="1:7" ht="12.45" x14ac:dyDescent="0.25">
      <c r="A39" s="285" t="s">
        <v>231</v>
      </c>
      <c r="B39" s="287" t="s">
        <v>232</v>
      </c>
      <c r="C39" s="280"/>
      <c r="D39" s="280"/>
      <c r="E39" s="280"/>
      <c r="F39" s="280"/>
      <c r="G39" s="282"/>
    </row>
    <row r="40" spans="1:7" ht="30.9" x14ac:dyDescent="0.25">
      <c r="A40" s="283" t="s">
        <v>233</v>
      </c>
      <c r="B40" s="287" t="s">
        <v>234</v>
      </c>
      <c r="C40" s="280"/>
      <c r="D40" s="280"/>
      <c r="E40" s="280"/>
      <c r="F40" s="280"/>
      <c r="G40" s="282"/>
    </row>
    <row r="41" spans="1:7" ht="12.45" x14ac:dyDescent="0.3">
      <c r="A41" s="283" t="s">
        <v>235</v>
      </c>
      <c r="B41" s="287" t="s">
        <v>185</v>
      </c>
      <c r="C41" s="281"/>
      <c r="D41" s="286"/>
      <c r="E41" s="286"/>
      <c r="F41" s="286"/>
      <c r="G41" s="286"/>
    </row>
    <row r="42" spans="1:7" ht="41.15" x14ac:dyDescent="0.3">
      <c r="A42" s="283">
        <v>107</v>
      </c>
      <c r="B42" s="287" t="s">
        <v>236</v>
      </c>
      <c r="C42" s="281"/>
      <c r="D42" s="286"/>
      <c r="E42" s="286"/>
      <c r="F42" s="286"/>
      <c r="G42" s="286"/>
    </row>
    <row r="43" spans="1:7" ht="30.9" x14ac:dyDescent="0.3">
      <c r="A43" s="283">
        <v>108</v>
      </c>
      <c r="B43" s="287" t="s">
        <v>237</v>
      </c>
      <c r="C43" s="281"/>
      <c r="D43" s="281"/>
      <c r="E43" s="281"/>
      <c r="F43" s="281"/>
      <c r="G43" s="286"/>
    </row>
    <row r="44" spans="1:7" ht="30.9" x14ac:dyDescent="0.25">
      <c r="A44" s="283" t="s">
        <v>238</v>
      </c>
      <c r="B44" s="287" t="s">
        <v>239</v>
      </c>
    </row>
    <row r="45" spans="1:7" ht="20.6" x14ac:dyDescent="0.25">
      <c r="A45" s="283" t="s">
        <v>240</v>
      </c>
      <c r="B45" s="287" t="s">
        <v>241</v>
      </c>
    </row>
    <row r="46" spans="1:7" x14ac:dyDescent="0.25">
      <c r="A46" s="283" t="s">
        <v>242</v>
      </c>
      <c r="B46" s="287" t="s">
        <v>243</v>
      </c>
    </row>
    <row r="47" spans="1:7" x14ac:dyDescent="0.25">
      <c r="A47" s="283" t="s">
        <v>244</v>
      </c>
      <c r="B47" s="287" t="s">
        <v>245</v>
      </c>
    </row>
    <row r="48" spans="1:7" x14ac:dyDescent="0.25">
      <c r="A48" s="283" t="s">
        <v>246</v>
      </c>
      <c r="B48" t="s">
        <v>247</v>
      </c>
    </row>
    <row r="49" spans="1:2" x14ac:dyDescent="0.25">
      <c r="A49" s="283" t="s">
        <v>248</v>
      </c>
      <c r="B49" s="287" t="s">
        <v>249</v>
      </c>
    </row>
    <row r="50" spans="1:2" ht="20.6" x14ac:dyDescent="0.25">
      <c r="A50" s="283" t="s">
        <v>250</v>
      </c>
      <c r="B50" s="287" t="s">
        <v>251</v>
      </c>
    </row>
    <row r="51" spans="1:2" x14ac:dyDescent="0.25">
      <c r="A51" s="283" t="s">
        <v>252</v>
      </c>
      <c r="B51" s="287" t="s">
        <v>253</v>
      </c>
    </row>
    <row r="52" spans="1:2" ht="20.6" x14ac:dyDescent="0.25">
      <c r="A52" s="283" t="s">
        <v>254</v>
      </c>
      <c r="B52" s="287" t="s">
        <v>255</v>
      </c>
    </row>
    <row r="53" spans="1:2" ht="20.6" x14ac:dyDescent="0.25">
      <c r="A53" s="283" t="s">
        <v>256</v>
      </c>
      <c r="B53" s="287" t="s">
        <v>257</v>
      </c>
    </row>
    <row r="54" spans="1:2" ht="30.9" x14ac:dyDescent="0.25">
      <c r="A54" s="283" t="s">
        <v>258</v>
      </c>
      <c r="B54" s="287" t="s">
        <v>259</v>
      </c>
    </row>
    <row r="55" spans="1:2" ht="20.6" x14ac:dyDescent="0.25">
      <c r="A55" s="283" t="s">
        <v>260</v>
      </c>
      <c r="B55" s="281" t="s">
        <v>400</v>
      </c>
    </row>
    <row r="56" spans="1:2" x14ac:dyDescent="0.25">
      <c r="A56" s="283" t="s">
        <v>261</v>
      </c>
      <c r="B56" s="287" t="s">
        <v>185</v>
      </c>
    </row>
    <row r="57" spans="1:2" ht="41.15" x14ac:dyDescent="0.25">
      <c r="A57" s="145">
        <v>109</v>
      </c>
      <c r="B57" s="287" t="s">
        <v>262</v>
      </c>
    </row>
    <row r="58" spans="1:2" x14ac:dyDescent="0.25">
      <c r="A58" s="283" t="s">
        <v>263</v>
      </c>
      <c r="B58" s="287" t="s">
        <v>264</v>
      </c>
    </row>
    <row r="59" spans="1:2" x14ac:dyDescent="0.25">
      <c r="A59" s="283" t="s">
        <v>265</v>
      </c>
      <c r="B59" s="287" t="s">
        <v>266</v>
      </c>
    </row>
    <row r="60" spans="1:2" x14ac:dyDescent="0.25">
      <c r="A60" s="283" t="s">
        <v>267</v>
      </c>
      <c r="B60" s="287" t="s">
        <v>268</v>
      </c>
    </row>
    <row r="61" spans="1:2" x14ac:dyDescent="0.25">
      <c r="A61" s="283" t="s">
        <v>269</v>
      </c>
      <c r="B61" s="287" t="s">
        <v>270</v>
      </c>
    </row>
    <row r="62" spans="1:2" x14ac:dyDescent="0.25">
      <c r="A62" s="283" t="s">
        <v>271</v>
      </c>
      <c r="B62" s="287" t="s">
        <v>272</v>
      </c>
    </row>
    <row r="63" spans="1:2" x14ac:dyDescent="0.25">
      <c r="A63" s="283" t="s">
        <v>273</v>
      </c>
      <c r="B63" s="287" t="s">
        <v>274</v>
      </c>
    </row>
    <row r="64" spans="1:2" ht="41.15" x14ac:dyDescent="0.25">
      <c r="A64" s="145">
        <v>110</v>
      </c>
      <c r="B64" s="287" t="s">
        <v>275</v>
      </c>
    </row>
    <row r="65" spans="1:2" ht="20.6" x14ac:dyDescent="0.25">
      <c r="A65" s="145" t="s">
        <v>276</v>
      </c>
      <c r="B65" s="287" t="s">
        <v>277</v>
      </c>
    </row>
    <row r="66" spans="1:2" ht="20.6" x14ac:dyDescent="0.25">
      <c r="A66" s="145" t="s">
        <v>278</v>
      </c>
      <c r="B66" s="287" t="s">
        <v>279</v>
      </c>
    </row>
    <row r="67" spans="1:2" ht="20.6" x14ac:dyDescent="0.25">
      <c r="A67" s="145" t="s">
        <v>280</v>
      </c>
      <c r="B67" s="287" t="s">
        <v>281</v>
      </c>
    </row>
    <row r="68" spans="1:2" ht="20.6" x14ac:dyDescent="0.25">
      <c r="A68" s="145" t="s">
        <v>282</v>
      </c>
      <c r="B68" s="287" t="s">
        <v>283</v>
      </c>
    </row>
    <row r="69" spans="1:2" ht="20.6" x14ac:dyDescent="0.25">
      <c r="A69" s="145" t="s">
        <v>284</v>
      </c>
      <c r="B69" s="287" t="s">
        <v>285</v>
      </c>
    </row>
    <row r="70" spans="1:2" ht="20.6" x14ac:dyDescent="0.25">
      <c r="A70" s="145" t="s">
        <v>286</v>
      </c>
      <c r="B70" s="287" t="s">
        <v>287</v>
      </c>
    </row>
    <row r="71" spans="1:2" x14ac:dyDescent="0.25">
      <c r="A71" s="145" t="s">
        <v>288</v>
      </c>
      <c r="B71" s="287" t="s">
        <v>185</v>
      </c>
    </row>
    <row r="72" spans="1:2" ht="30.9" x14ac:dyDescent="0.25">
      <c r="A72" s="145">
        <v>111</v>
      </c>
      <c r="B72" s="287" t="s">
        <v>289</v>
      </c>
    </row>
    <row r="73" spans="1:2" ht="20.6" x14ac:dyDescent="0.25">
      <c r="A73" s="145" t="s">
        <v>290</v>
      </c>
      <c r="B73" s="287" t="s">
        <v>291</v>
      </c>
    </row>
    <row r="74" spans="1:2" ht="20.6" x14ac:dyDescent="0.25">
      <c r="A74" s="145" t="s">
        <v>292</v>
      </c>
      <c r="B74" s="287" t="s">
        <v>293</v>
      </c>
    </row>
    <row r="75" spans="1:2" ht="20.6" x14ac:dyDescent="0.25">
      <c r="A75" s="145" t="s">
        <v>294</v>
      </c>
      <c r="B75" s="287" t="s">
        <v>295</v>
      </c>
    </row>
    <row r="76" spans="1:2" ht="20.6" x14ac:dyDescent="0.25">
      <c r="A76" s="145" t="s">
        <v>296</v>
      </c>
      <c r="B76" s="287" t="s">
        <v>297</v>
      </c>
    </row>
    <row r="77" spans="1:2" x14ac:dyDescent="0.25">
      <c r="A77" s="145" t="s">
        <v>298</v>
      </c>
      <c r="B77" s="287" t="s">
        <v>185</v>
      </c>
    </row>
    <row r="78" spans="1:2" ht="30.9" x14ac:dyDescent="0.25">
      <c r="A78" s="145">
        <v>112</v>
      </c>
      <c r="B78" s="287" t="s">
        <v>289</v>
      </c>
    </row>
    <row r="79" spans="1:2" ht="20.6" x14ac:dyDescent="0.25">
      <c r="A79" s="145" t="s">
        <v>299</v>
      </c>
      <c r="B79" s="287" t="s">
        <v>300</v>
      </c>
    </row>
    <row r="80" spans="1:2" ht="20.6" x14ac:dyDescent="0.25">
      <c r="A80" s="145" t="s">
        <v>301</v>
      </c>
      <c r="B80" s="287" t="s">
        <v>302</v>
      </c>
    </row>
    <row r="81" spans="1:2" ht="20.6" x14ac:dyDescent="0.25">
      <c r="A81" s="145" t="s">
        <v>303</v>
      </c>
      <c r="B81" s="287" t="s">
        <v>304</v>
      </c>
    </row>
    <row r="82" spans="1:2" ht="20.6" x14ac:dyDescent="0.25">
      <c r="A82" s="145" t="s">
        <v>305</v>
      </c>
      <c r="B82" s="287" t="s">
        <v>306</v>
      </c>
    </row>
    <row r="83" spans="1:2" x14ac:dyDescent="0.25">
      <c r="A83" s="145" t="s">
        <v>307</v>
      </c>
      <c r="B83" s="287" t="s">
        <v>185</v>
      </c>
    </row>
    <row r="84" spans="1:2" ht="30.9" x14ac:dyDescent="0.25">
      <c r="A84" s="145">
        <v>113</v>
      </c>
      <c r="B84" s="287" t="s">
        <v>289</v>
      </c>
    </row>
    <row r="85" spans="1:2" ht="20.6" x14ac:dyDescent="0.25">
      <c r="A85" s="145" t="s">
        <v>308</v>
      </c>
      <c r="B85" s="287" t="s">
        <v>309</v>
      </c>
    </row>
    <row r="86" spans="1:2" ht="20.6" x14ac:dyDescent="0.25">
      <c r="A86" s="145" t="s">
        <v>310</v>
      </c>
      <c r="B86" s="287" t="s">
        <v>311</v>
      </c>
    </row>
    <row r="87" spans="1:2" ht="20.6" x14ac:dyDescent="0.25">
      <c r="A87" s="145" t="s">
        <v>312</v>
      </c>
      <c r="B87" s="287" t="s">
        <v>313</v>
      </c>
    </row>
    <row r="88" spans="1:2" ht="20.6" x14ac:dyDescent="0.25">
      <c r="A88" s="145" t="s">
        <v>314</v>
      </c>
      <c r="B88" s="287" t="s">
        <v>315</v>
      </c>
    </row>
    <row r="89" spans="1:2" x14ac:dyDescent="0.25">
      <c r="A89" s="145" t="s">
        <v>316</v>
      </c>
      <c r="B89" s="287" t="s">
        <v>185</v>
      </c>
    </row>
    <row r="90" spans="1:2" ht="30.9" x14ac:dyDescent="0.25">
      <c r="A90" s="145">
        <v>114</v>
      </c>
      <c r="B90" s="287" t="s">
        <v>289</v>
      </c>
    </row>
    <row r="91" spans="1:2" ht="30.9" x14ac:dyDescent="0.25">
      <c r="A91" s="145" t="s">
        <v>317</v>
      </c>
      <c r="B91" s="287" t="s">
        <v>318</v>
      </c>
    </row>
    <row r="92" spans="1:2" ht="30.9" x14ac:dyDescent="0.25">
      <c r="A92" s="145" t="s">
        <v>319</v>
      </c>
      <c r="B92" s="287" t="s">
        <v>320</v>
      </c>
    </row>
    <row r="93" spans="1:2" ht="20.6" x14ac:dyDescent="0.25">
      <c r="A93" s="145" t="s">
        <v>321</v>
      </c>
      <c r="B93" s="287" t="s">
        <v>322</v>
      </c>
    </row>
    <row r="94" spans="1:2" ht="20.6" x14ac:dyDescent="0.25">
      <c r="A94" s="145" t="s">
        <v>323</v>
      </c>
      <c r="B94" s="287" t="s">
        <v>324</v>
      </c>
    </row>
    <row r="95" spans="1:2" ht="30.9" x14ac:dyDescent="0.25">
      <c r="A95" s="145" t="s">
        <v>325</v>
      </c>
      <c r="B95" s="281" t="s">
        <v>401</v>
      </c>
    </row>
    <row r="96" spans="1:2" ht="20.6" x14ac:dyDescent="0.25">
      <c r="A96" s="145" t="s">
        <v>326</v>
      </c>
      <c r="B96" s="287" t="s">
        <v>327</v>
      </c>
    </row>
    <row r="97" spans="1:2" x14ac:dyDescent="0.25">
      <c r="A97" s="145" t="s">
        <v>328</v>
      </c>
      <c r="B97" s="287" t="s">
        <v>185</v>
      </c>
    </row>
    <row r="98" spans="1:2" ht="41.15" x14ac:dyDescent="0.25">
      <c r="A98" s="145">
        <v>115</v>
      </c>
      <c r="B98" s="287" t="s">
        <v>329</v>
      </c>
    </row>
    <row r="99" spans="1:2" ht="20.6" x14ac:dyDescent="0.25">
      <c r="A99" s="145" t="s">
        <v>330</v>
      </c>
      <c r="B99" s="287" t="s">
        <v>331</v>
      </c>
    </row>
    <row r="100" spans="1:2" ht="41.15" x14ac:dyDescent="0.25">
      <c r="A100" s="145" t="s">
        <v>332</v>
      </c>
      <c r="B100" s="287" t="s">
        <v>333</v>
      </c>
    </row>
    <row r="101" spans="1:2" ht="20.6" x14ac:dyDescent="0.25">
      <c r="A101" s="145" t="s">
        <v>334</v>
      </c>
      <c r="B101" s="287" t="s">
        <v>335</v>
      </c>
    </row>
    <row r="102" spans="1:2" ht="30.9" x14ac:dyDescent="0.25">
      <c r="A102" s="145" t="s">
        <v>336</v>
      </c>
      <c r="B102" s="281" t="s">
        <v>402</v>
      </c>
    </row>
    <row r="103" spans="1:2" ht="20.6" x14ac:dyDescent="0.25">
      <c r="A103" s="145" t="s">
        <v>337</v>
      </c>
      <c r="B103" s="287" t="s">
        <v>338</v>
      </c>
    </row>
    <row r="104" spans="1:2" x14ac:dyDescent="0.25">
      <c r="A104" s="145" t="s">
        <v>339</v>
      </c>
      <c r="B104" s="287" t="s">
        <v>185</v>
      </c>
    </row>
    <row r="105" spans="1:2" ht="41.15" x14ac:dyDescent="0.25">
      <c r="A105" s="145">
        <v>116</v>
      </c>
      <c r="B105" s="287" t="s">
        <v>340</v>
      </c>
    </row>
    <row r="106" spans="1:2" ht="20.6" x14ac:dyDescent="0.25">
      <c r="A106" s="145" t="s">
        <v>341</v>
      </c>
      <c r="B106" s="287" t="s">
        <v>342</v>
      </c>
    </row>
    <row r="107" spans="1:2" ht="20.6" x14ac:dyDescent="0.25">
      <c r="A107" s="145" t="s">
        <v>343</v>
      </c>
      <c r="B107" s="287" t="s">
        <v>344</v>
      </c>
    </row>
    <row r="108" spans="1:2" ht="20.6" x14ac:dyDescent="0.25">
      <c r="A108" s="145" t="s">
        <v>345</v>
      </c>
      <c r="B108" s="287" t="s">
        <v>346</v>
      </c>
    </row>
    <row r="109" spans="1:2" ht="20.6" x14ac:dyDescent="0.25">
      <c r="A109" s="145" t="s">
        <v>347</v>
      </c>
      <c r="B109" s="287" t="s">
        <v>348</v>
      </c>
    </row>
    <row r="110" spans="1:2" x14ac:dyDescent="0.25">
      <c r="A110" s="145" t="s">
        <v>349</v>
      </c>
      <c r="B110" s="287" t="s">
        <v>185</v>
      </c>
    </row>
    <row r="111" spans="1:2" ht="41.15" x14ac:dyDescent="0.25">
      <c r="A111" s="145">
        <v>117</v>
      </c>
      <c r="B111" s="287" t="s">
        <v>350</v>
      </c>
    </row>
    <row r="112" spans="1:2" ht="20.6" x14ac:dyDescent="0.25">
      <c r="A112" s="145" t="s">
        <v>351</v>
      </c>
      <c r="B112" s="287" t="s">
        <v>352</v>
      </c>
    </row>
    <row r="113" spans="1:2" ht="20.6" x14ac:dyDescent="0.25">
      <c r="A113" s="145" t="s">
        <v>353</v>
      </c>
      <c r="B113" s="287" t="s">
        <v>354</v>
      </c>
    </row>
    <row r="114" spans="1:2" ht="20.6" x14ac:dyDescent="0.25">
      <c r="A114" s="145" t="s">
        <v>355</v>
      </c>
      <c r="B114" s="287" t="s">
        <v>356</v>
      </c>
    </row>
    <row r="115" spans="1:2" ht="20.6" x14ac:dyDescent="0.25">
      <c r="A115" s="145" t="s">
        <v>357</v>
      </c>
      <c r="B115" s="287" t="s">
        <v>358</v>
      </c>
    </row>
    <row r="116" spans="1:2" x14ac:dyDescent="0.25">
      <c r="A116" s="145" t="s">
        <v>359</v>
      </c>
      <c r="B116" s="287" t="s">
        <v>185</v>
      </c>
    </row>
    <row r="117" spans="1:2" ht="20.6" x14ac:dyDescent="0.25">
      <c r="A117" s="145">
        <v>118</v>
      </c>
      <c r="B117" s="287" t="s">
        <v>360</v>
      </c>
    </row>
    <row r="118" spans="1:2" ht="51.45" x14ac:dyDescent="0.25">
      <c r="A118" s="145" t="s">
        <v>361</v>
      </c>
      <c r="B118" s="287" t="s">
        <v>362</v>
      </c>
    </row>
    <row r="119" spans="1:2" x14ac:dyDescent="0.25">
      <c r="A119" s="145" t="s">
        <v>363</v>
      </c>
      <c r="B119" s="287" t="s">
        <v>364</v>
      </c>
    </row>
    <row r="120" spans="1:2" ht="30.9" x14ac:dyDescent="0.25">
      <c r="A120" s="145" t="s">
        <v>365</v>
      </c>
      <c r="B120" s="287" t="s">
        <v>366</v>
      </c>
    </row>
    <row r="121" spans="1:2" ht="20.6" x14ac:dyDescent="0.25">
      <c r="A121" s="145" t="s">
        <v>367</v>
      </c>
      <c r="B121" s="287" t="s">
        <v>368</v>
      </c>
    </row>
    <row r="122" spans="1:2" ht="20.6" x14ac:dyDescent="0.25">
      <c r="A122" s="145" t="s">
        <v>369</v>
      </c>
      <c r="B122" s="287" t="s">
        <v>370</v>
      </c>
    </row>
    <row r="123" spans="1:2" ht="20.6" x14ac:dyDescent="0.25">
      <c r="A123" s="145" t="s">
        <v>371</v>
      </c>
      <c r="B123" s="287" t="s">
        <v>372</v>
      </c>
    </row>
    <row r="124" spans="1:2" ht="20.6" x14ac:dyDescent="0.25">
      <c r="A124" s="145" t="s">
        <v>373</v>
      </c>
      <c r="B124" s="287" t="s">
        <v>374</v>
      </c>
    </row>
    <row r="125" spans="1:2" ht="20.6" x14ac:dyDescent="0.25">
      <c r="A125" s="145" t="s">
        <v>375</v>
      </c>
      <c r="B125" s="287" t="s">
        <v>376</v>
      </c>
    </row>
    <row r="126" spans="1:2" ht="20.6" x14ac:dyDescent="0.25">
      <c r="A126" s="145" t="s">
        <v>377</v>
      </c>
      <c r="B126" s="287" t="s">
        <v>378</v>
      </c>
    </row>
    <row r="127" spans="1:2" ht="20.6" x14ac:dyDescent="0.25">
      <c r="A127" s="145" t="s">
        <v>379</v>
      </c>
      <c r="B127" s="287" t="s">
        <v>380</v>
      </c>
    </row>
    <row r="128" spans="1:2" ht="20.6" x14ac:dyDescent="0.25">
      <c r="A128" s="145" t="s">
        <v>381</v>
      </c>
      <c r="B128" s="287" t="s">
        <v>382</v>
      </c>
    </row>
    <row r="129" spans="1:2" x14ac:dyDescent="0.25">
      <c r="A129" s="145" t="s">
        <v>383</v>
      </c>
      <c r="B129" s="287" t="s">
        <v>185</v>
      </c>
    </row>
    <row r="130" spans="1:2" x14ac:dyDescent="0.25">
      <c r="A130" s="145">
        <v>119</v>
      </c>
      <c r="B130" s="287" t="s">
        <v>384</v>
      </c>
    </row>
    <row r="131" spans="1:2" ht="20.6" x14ac:dyDescent="0.25">
      <c r="A131" s="145">
        <v>120</v>
      </c>
      <c r="B131" s="287" t="s">
        <v>385</v>
      </c>
    </row>
    <row r="132" spans="1:2" ht="20.6" x14ac:dyDescent="0.25">
      <c r="A132" s="145">
        <v>121</v>
      </c>
      <c r="B132" s="287" t="s">
        <v>386</v>
      </c>
    </row>
    <row r="133" spans="1:2" ht="20.6" x14ac:dyDescent="0.25">
      <c r="A133" s="145">
        <v>122</v>
      </c>
      <c r="B133" s="287" t="s">
        <v>387</v>
      </c>
    </row>
    <row r="134" spans="1:2" ht="20.6" x14ac:dyDescent="0.25">
      <c r="A134" s="145">
        <v>123</v>
      </c>
      <c r="B134" s="287" t="s">
        <v>388</v>
      </c>
    </row>
    <row r="135" spans="1:2" ht="30.9" x14ac:dyDescent="0.25">
      <c r="A135" s="145">
        <v>124</v>
      </c>
      <c r="B135" s="287" t="s">
        <v>389</v>
      </c>
    </row>
    <row r="136" spans="1:2" x14ac:dyDescent="0.25">
      <c r="A136" s="145">
        <v>125</v>
      </c>
      <c r="B136" s="287" t="s">
        <v>390</v>
      </c>
    </row>
    <row r="137" spans="1:2" ht="20.6" x14ac:dyDescent="0.25">
      <c r="A137" s="145">
        <v>126</v>
      </c>
      <c r="B137" s="287" t="s">
        <v>391</v>
      </c>
    </row>
    <row r="138" spans="1:2" x14ac:dyDescent="0.25">
      <c r="A138" s="145"/>
    </row>
    <row r="139" spans="1:2" x14ac:dyDescent="0.25">
      <c r="A139" s="145"/>
    </row>
    <row r="140" spans="1:2" x14ac:dyDescent="0.25">
      <c r="A140" s="145"/>
    </row>
    <row r="141" spans="1:2" x14ac:dyDescent="0.25">
      <c r="A141" s="145"/>
    </row>
    <row r="142" spans="1:2" x14ac:dyDescent="0.25">
      <c r="A142" s="145"/>
    </row>
    <row r="143" spans="1:2" x14ac:dyDescent="0.25">
      <c r="A143" s="145"/>
    </row>
    <row r="144" spans="1:2" x14ac:dyDescent="0.25">
      <c r="A144" s="145"/>
    </row>
    <row r="145" spans="1:1" x14ac:dyDescent="0.25">
      <c r="A145" s="145"/>
    </row>
    <row r="146" spans="1:1" x14ac:dyDescent="0.25">
      <c r="A146" s="145"/>
    </row>
    <row r="147" spans="1:1" x14ac:dyDescent="0.25">
      <c r="A147" s="145"/>
    </row>
    <row r="148" spans="1:1" x14ac:dyDescent="0.25">
      <c r="A148" s="145"/>
    </row>
    <row r="149" spans="1:1" x14ac:dyDescent="0.25">
      <c r="A149" s="145"/>
    </row>
    <row r="150" spans="1:1" x14ac:dyDescent="0.25">
      <c r="A150" s="145"/>
    </row>
    <row r="151" spans="1:1" x14ac:dyDescent="0.25">
      <c r="A151" s="145"/>
    </row>
    <row r="152" spans="1:1" x14ac:dyDescent="0.25">
      <c r="A152" s="145"/>
    </row>
    <row r="153" spans="1:1" x14ac:dyDescent="0.25">
      <c r="A153" s="145"/>
    </row>
    <row r="154" spans="1:1" x14ac:dyDescent="0.25">
      <c r="A154" s="145"/>
    </row>
    <row r="155" spans="1:1" x14ac:dyDescent="0.25">
      <c r="A155" s="145"/>
    </row>
    <row r="156" spans="1:1" x14ac:dyDescent="0.25">
      <c r="A156" s="145"/>
    </row>
    <row r="157" spans="1:1" x14ac:dyDescent="0.25">
      <c r="A157" s="145"/>
    </row>
    <row r="158" spans="1:1" x14ac:dyDescent="0.25">
      <c r="A158" s="145"/>
    </row>
    <row r="159" spans="1:1" x14ac:dyDescent="0.25">
      <c r="A159" s="145"/>
    </row>
    <row r="160" spans="1:1" x14ac:dyDescent="0.25">
      <c r="A160" s="145"/>
    </row>
    <row r="161" spans="1:1" x14ac:dyDescent="0.25">
      <c r="A161" s="145"/>
    </row>
    <row r="162" spans="1:1" x14ac:dyDescent="0.25">
      <c r="A162" s="145"/>
    </row>
    <row r="163" spans="1:1" x14ac:dyDescent="0.25">
      <c r="A163" s="145"/>
    </row>
    <row r="164" spans="1:1" x14ac:dyDescent="0.25">
      <c r="A164" s="145"/>
    </row>
    <row r="165" spans="1:1" x14ac:dyDescent="0.25">
      <c r="A165" s="145"/>
    </row>
    <row r="166" spans="1:1" x14ac:dyDescent="0.25">
      <c r="A166" s="145"/>
    </row>
    <row r="167" spans="1:1" x14ac:dyDescent="0.25">
      <c r="A167" s="145"/>
    </row>
    <row r="168" spans="1:1" x14ac:dyDescent="0.25">
      <c r="A168" s="145"/>
    </row>
    <row r="169" spans="1:1" x14ac:dyDescent="0.25">
      <c r="A169" s="145"/>
    </row>
    <row r="170" spans="1:1" x14ac:dyDescent="0.25">
      <c r="A170" s="145"/>
    </row>
    <row r="171" spans="1:1" x14ac:dyDescent="0.25">
      <c r="A171" s="145"/>
    </row>
    <row r="172" spans="1:1" x14ac:dyDescent="0.25">
      <c r="A172" s="145"/>
    </row>
    <row r="173" spans="1:1" x14ac:dyDescent="0.25">
      <c r="A173" s="145"/>
    </row>
    <row r="618" spans="5:5" x14ac:dyDescent="0.25">
      <c r="E618" t="s">
        <v>158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E7688438D0ED419C98158A6B174E58" ma:contentTypeVersion="551" ma:contentTypeDescription="Create a new document." ma:contentTypeScope="" ma:versionID="590e571ea1273d4e50964419be142564">
  <xsd:schema xmlns:xsd="http://www.w3.org/2001/XMLSchema" xmlns:xs="http://www.w3.org/2001/XMLSchema" xmlns:p="http://schemas.microsoft.com/office/2006/metadata/properties" xmlns:ns2="d16efad5-0601-4cf0-b7c2-89968258c777" xmlns:ns3="f1f8a389-3eb8-4a2d-ba77-6d4eef596382" xmlns:ns4="fa6a9aea-fb0f-4ddd-aff8-712634b7d5fe" targetNamespace="http://schemas.microsoft.com/office/2006/metadata/properties" ma:root="true" ma:fieldsID="0f0a16bcb9b1ab13a6402e267e8ea468" ns2:_="" ns3:_="" ns4:_="">
    <xsd:import namespace="d16efad5-0601-4cf0-b7c2-89968258c777"/>
    <xsd:import namespace="f1f8a389-3eb8-4a2d-ba77-6d4eef596382"/>
    <xsd:import namespace="fa6a9aea-fb0f-4ddd-aff8-712634b7d5fe"/>
    <xsd:element name="properties">
      <xsd:complexType>
        <xsd:sequence>
          <xsd:element name="documentManagement">
            <xsd:complexType>
              <xsd:all>
                <xsd:element ref="ns2:_dlc_DocIdUrl"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f8a389-3eb8-4a2d-ba77-6d4eef5963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Order0" ma:index="28" nillable="true" ma:displayName="Order" ma:decimals="0"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af71320-1412-4515-a0b2-dc1dac8ea18d}" ma:internalName="TaxCatchAll" ma:readOnly="false"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VMX3MACP777Z-2106546055-33635</_dlc_DocId>
    <_dlc_DocIdUrl xmlns="d16efad5-0601-4cf0-b7c2-89968258c777">
      <Url>https://icfonline.sharepoint.com/sites/ihd-dhs/SPA/_layouts/15/DocIdRedir.aspx?ID=VMX3MACP777Z-2106546055-33635</Url>
      <Description>VMX3MACP777Z-2106546055-33635</Description>
    </_dlc_DocIdUrl>
    <TaxCatchAll xmlns="fa6a9aea-fb0f-4ddd-aff8-712634b7d5fe" xsi:nil="true"/>
    <lcf76f155ced4ddcb4097134ff3c332f xmlns="f1f8a389-3eb8-4a2d-ba77-6d4eef596382">
      <Terms xmlns="http://schemas.microsoft.com/office/infopath/2007/PartnerControls"/>
    </lcf76f155ced4ddcb4097134ff3c332f>
    <_dlc_DocIdPersistId xmlns="d16efad5-0601-4cf0-b7c2-89968258c777" xsi:nil="true"/>
    <SharedWithUsers xmlns="d16efad5-0601-4cf0-b7c2-89968258c777">
      <UserInfo>
        <DisplayName>Marchena, Claudia</DisplayName>
        <AccountId>132</AccountId>
        <AccountType/>
      </UserInfo>
      <UserInfo>
        <DisplayName>Zachary, Blake</DisplayName>
        <AccountId>7000</AccountId>
        <AccountType/>
      </UserInfo>
      <UserInfo>
        <DisplayName>Themme, Albert</DisplayName>
        <AccountId>105</AccountId>
        <AccountType/>
      </UserInfo>
      <UserInfo>
        <DisplayName>Dunia, Gisele (CNTR)</DisplayName>
        <AccountId>1010</AccountId>
        <AccountType/>
      </UserInfo>
      <UserInfo>
        <DisplayName>Riese, Sara</DisplayName>
        <AccountId>3424</AccountId>
        <AccountType/>
      </UserInfo>
      <UserInfo>
        <DisplayName>Semenov, Gulnara</DisplayName>
        <AccountId>151</AccountId>
        <AccountType/>
      </UserInfo>
    </SharedWithUsers>
    <Order0 xmlns="f1f8a389-3eb8-4a2d-ba77-6d4eef5963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6CCB04-76ED-4CB9-A0D5-96DF3CC6DC6A}">
  <ds:schemaRefs>
    <ds:schemaRef ds:uri="http://schemas.microsoft.com/sharepoint/events"/>
  </ds:schemaRefs>
</ds:datastoreItem>
</file>

<file path=customXml/itemProps2.xml><?xml version="1.0" encoding="utf-8"?>
<ds:datastoreItem xmlns:ds="http://schemas.openxmlformats.org/officeDocument/2006/customXml" ds:itemID="{3491B2B9-1E9D-4AEA-A0E3-06E311477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f1f8a389-3eb8-4a2d-ba77-6d4eef596382"/>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4D8E86-6D2D-417C-8BAC-2EAF98B10069}">
  <ds:schemaRefs>
    <ds:schemaRef ds:uri="http://schemas.microsoft.com/office/2006/metadata/properties"/>
    <ds:schemaRef ds:uri="http://schemas.microsoft.com/office/infopath/2007/PartnerControls"/>
    <ds:schemaRef ds:uri="d16efad5-0601-4cf0-b7c2-89968258c777"/>
    <ds:schemaRef ds:uri="fa6a9aea-fb0f-4ddd-aff8-712634b7d5fe"/>
    <ds:schemaRef ds:uri="f1f8a389-3eb8-4a2d-ba77-6d4eef596382"/>
  </ds:schemaRefs>
</ds:datastoreItem>
</file>

<file path=customXml/itemProps4.xml><?xml version="1.0" encoding="utf-8"?>
<ds:datastoreItem xmlns:ds="http://schemas.openxmlformats.org/officeDocument/2006/customXml" ds:itemID="{D5529244-2A6D-4DB9-9615-BC05D34A95F7}">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COVER</vt:lpstr>
      <vt:lpstr>ANC Observ.</vt:lpstr>
      <vt:lpstr>FOOTNOTES</vt:lpstr>
      <vt:lpstr>Translations</vt:lpstr>
      <vt:lpstr>Language_Options</vt:lpstr>
      <vt:lpstr>Language_Selected</vt:lpstr>
      <vt:lpstr>Language_Translations</vt:lpstr>
      <vt:lpstr>'ANC Observ.'!Print_Area</vt:lpstr>
      <vt:lpstr>COVER!Print_Area</vt:lpstr>
      <vt:lpstr>FOOTNOTES!Print_Area</vt:lpstr>
      <vt:lpstr>'ANC Observ.'!Print_Titles</vt:lpstr>
    </vt:vector>
  </TitlesOfParts>
  <Manager/>
  <Company>ORC Macro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Calverton</dc:creator>
  <cp:keywords/>
  <dc:description/>
  <cp:lastModifiedBy>Zachary, Blake</cp:lastModifiedBy>
  <cp:revision/>
  <cp:lastPrinted>2024-10-30T16:42:56Z</cp:lastPrinted>
  <dcterms:created xsi:type="dcterms:W3CDTF">2004-04-14T17:32:35Z</dcterms:created>
  <dcterms:modified xsi:type="dcterms:W3CDTF">2024-10-30T19:14:07Z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0x01010021E7688438D0ED419C98158A6B174E58</vt:lpwstr>
  </property>
  <property fmtid="{D5CDD505-2E9C-101B-9397-08002B2CF9AE}" pid="3" name="_dlc_DocIdItemGuid">
    <vt:lpwstr>1bfc8e2a-6dd8-4581-b6b5-a228db98e86e</vt:lpwstr>
  </property>
  <property fmtid="{D5CDD505-2E9C-101B-9397-08002B2CF9AE}" pid="4" name="MediaServiceImageTags">
    <vt:lpwstr/>
  </property>
</Properties>
</file>